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" windowWidth="13920" windowHeight="6300" tabRatio="843" firstSheet="3" activeTab="10"/>
  </bookViews>
  <sheets>
    <sheet name="VIERNES 13-02" sheetId="1" r:id="rId1"/>
    <sheet name="SÁBADO 14-02" sheetId="2" r:id="rId2"/>
    <sheet name="DOMINGO 15-02" sheetId="3" r:id="rId3"/>
    <sheet name="LUNES 16-02" sheetId="4" r:id="rId4"/>
    <sheet name="MARTES 17-02" sheetId="5" r:id="rId5"/>
    <sheet name="MIERCOLES 18-02" sheetId="6" r:id="rId6"/>
    <sheet name="JUEVES 19-02" sheetId="7" r:id="rId7"/>
    <sheet name="VIERNES 20-02" sheetId="8" r:id="rId8"/>
    <sheet name="SÁBADO 21-02" sheetId="9" r:id="rId9"/>
    <sheet name="DOMINGO 22-02" sheetId="10" r:id="rId10"/>
    <sheet name="-----GENERAL-----" sheetId="11" r:id="rId11"/>
  </sheets>
  <definedNames>
    <definedName name="SUMA">#REF!</definedName>
  </definedNames>
  <calcPr fullCalcOnLoad="1"/>
</workbook>
</file>

<file path=xl/sharedStrings.xml><?xml version="1.0" encoding="utf-8"?>
<sst xmlns="http://schemas.openxmlformats.org/spreadsheetml/2006/main" count="1405" uniqueCount="137">
  <si>
    <t>Piloto</t>
  </si>
  <si>
    <t>Tr-1</t>
  </si>
  <si>
    <t>Tr-2</t>
  </si>
  <si>
    <t>Tr-3</t>
  </si>
  <si>
    <t>Tr-4</t>
  </si>
  <si>
    <t>Tr-5</t>
  </si>
  <si>
    <t>Tr-6</t>
  </si>
  <si>
    <t>Pen.</t>
  </si>
  <si>
    <t>Total</t>
  </si>
  <si>
    <t>Escuderia</t>
  </si>
  <si>
    <t>P. Cat</t>
  </si>
  <si>
    <t>Cat.</t>
  </si>
  <si>
    <t>COCHE</t>
  </si>
  <si>
    <t>Pos+Cat</t>
  </si>
  <si>
    <t>Posición</t>
  </si>
  <si>
    <t>MATEOS TEAM</t>
  </si>
  <si>
    <t>JESUS MATEOS</t>
  </si>
  <si>
    <t>TOUAREG</t>
  </si>
  <si>
    <t>T-3</t>
  </si>
  <si>
    <t>80/90</t>
  </si>
  <si>
    <t>LUIS ORTS</t>
  </si>
  <si>
    <t>BOWLER</t>
  </si>
  <si>
    <t>SERGIO CORDERO</t>
  </si>
  <si>
    <t>MAN</t>
  </si>
  <si>
    <t>T5-A</t>
  </si>
  <si>
    <t>HOBBY+</t>
  </si>
  <si>
    <t>JUAN ANTONIO FERNANDEZ</t>
  </si>
  <si>
    <t>MITSUBISHI</t>
  </si>
  <si>
    <t>DAVID JIMENEZ</t>
  </si>
  <si>
    <t>T-1</t>
  </si>
  <si>
    <t>JOSE LUIS ORTIZ</t>
  </si>
  <si>
    <t>PEUGEOT 405</t>
  </si>
  <si>
    <t>RPS</t>
  </si>
  <si>
    <t>PORFIRIO SANDONIS</t>
  </si>
  <si>
    <t>FORD PRO-TRUCK</t>
  </si>
  <si>
    <t>VICTOR GUISADO</t>
  </si>
  <si>
    <t>ISMAEL MARTINEZ</t>
  </si>
  <si>
    <t>T2-A</t>
  </si>
  <si>
    <t>RAUL SANDONIS</t>
  </si>
  <si>
    <t>PEDRO IZQUIERDO</t>
  </si>
  <si>
    <t>MV RACING</t>
  </si>
  <si>
    <t>ALBERTO ELVIRA</t>
  </si>
  <si>
    <t>LUIS CESPEDES</t>
  </si>
  <si>
    <t>SCHELESSER</t>
  </si>
  <si>
    <t>T2-B</t>
  </si>
  <si>
    <t>T2A-NO</t>
  </si>
  <si>
    <t>T2A-IN</t>
  </si>
  <si>
    <t>MIGUEL RUIZ</t>
  </si>
  <si>
    <t>JAVIER ELVIRA</t>
  </si>
  <si>
    <t>SEAT CORDOBA</t>
  </si>
  <si>
    <t>MARCOS GARCIA</t>
  </si>
  <si>
    <t>NISSAN PATROL</t>
  </si>
  <si>
    <t>T-6</t>
  </si>
  <si>
    <t>QST TEAM</t>
  </si>
  <si>
    <t>RAMON PEREZ</t>
  </si>
  <si>
    <t>T-7</t>
  </si>
  <si>
    <t>JESUS MATEO SR.</t>
  </si>
  <si>
    <t>PIREZ SLOT</t>
  </si>
  <si>
    <t>BENEDICTO CUBILLO</t>
  </si>
  <si>
    <t>T5-B</t>
  </si>
  <si>
    <t>TOYOTA</t>
  </si>
  <si>
    <t>ALEJANDRO MATEO</t>
  </si>
  <si>
    <t>HUMMER</t>
  </si>
  <si>
    <t>TEAM CASTRO</t>
  </si>
  <si>
    <t>MANUEL DE MARCOS</t>
  </si>
  <si>
    <t>CRS GOATS</t>
  </si>
  <si>
    <t>CARLOS LOPEZ</t>
  </si>
  <si>
    <t>JUAN JOSE CABEZAS</t>
  </si>
  <si>
    <t>UNIMOG</t>
  </si>
  <si>
    <t>BMW X5</t>
  </si>
  <si>
    <t>BMW</t>
  </si>
  <si>
    <t>JAVIER GUTIERREZ SR</t>
  </si>
  <si>
    <t>T5-A FC</t>
  </si>
  <si>
    <t>MARIO ORTIZ</t>
  </si>
  <si>
    <t>DANIEL ORTIZ</t>
  </si>
  <si>
    <t>SLOT PLANABAIXA</t>
  </si>
  <si>
    <t>ALBERTO PALADIS LLOP</t>
  </si>
  <si>
    <t>ADRIAN PONCE</t>
  </si>
  <si>
    <t>FERNANDO ORTIZ</t>
  </si>
  <si>
    <t>ALBERTO PARADIS JR.</t>
  </si>
  <si>
    <t>BUGY SCX</t>
  </si>
  <si>
    <t>CITROEN ZX</t>
  </si>
  <si>
    <t>RITTOMY</t>
  </si>
  <si>
    <t>TOMAS AYDILLO</t>
  </si>
  <si>
    <t>VICTOR AYDILLO</t>
  </si>
  <si>
    <t>PRO TRUCK</t>
  </si>
  <si>
    <t>ALBERTO PALADIZ</t>
  </si>
  <si>
    <t>TOT COURSE</t>
  </si>
  <si>
    <t>SLOT PLANA BAIXA</t>
  </si>
  <si>
    <t>FORD SCORD</t>
  </si>
  <si>
    <t>ALBERTO PARADIS SR.</t>
  </si>
  <si>
    <t>JOSE ANTONIO</t>
  </si>
  <si>
    <t>CRISTINA LARA</t>
  </si>
  <si>
    <t>T2A-DA</t>
  </si>
  <si>
    <t>PODIUM SLOT</t>
  </si>
  <si>
    <t>TIERRY MARTIN</t>
  </si>
  <si>
    <t>SAMUEL RUIZ</t>
  </si>
  <si>
    <t>ANTONIO MARTOS</t>
  </si>
  <si>
    <t>BENEDICTO GARCIA</t>
  </si>
  <si>
    <t>FC</t>
  </si>
  <si>
    <t>MRP-HOBBY+</t>
  </si>
  <si>
    <t>ALBERTO ALONSO</t>
  </si>
  <si>
    <t>DEMO SLOT</t>
  </si>
  <si>
    <t>LUIS DEMOFILO</t>
  </si>
  <si>
    <t>BUGY</t>
  </si>
  <si>
    <t>ADOLFO MARTINEZ</t>
  </si>
  <si>
    <t>MAS SLOT</t>
  </si>
  <si>
    <t>FRANCISCO FERNANDEZ</t>
  </si>
  <si>
    <t>BUGGY</t>
  </si>
  <si>
    <t>FEDERICO YNZENGA</t>
  </si>
  <si>
    <t>80-90</t>
  </si>
  <si>
    <t>MERCEDES</t>
  </si>
  <si>
    <t>C-1/24</t>
  </si>
  <si>
    <t>DIEGO MARTIN</t>
  </si>
  <si>
    <t>NISSAN</t>
  </si>
  <si>
    <t>JOSE ANTONIO GOMEZ</t>
  </si>
  <si>
    <t>CARLOS SAMPEY</t>
  </si>
  <si>
    <t>LORENZO CALLEJA</t>
  </si>
  <si>
    <t>PORSCHE 911</t>
  </si>
  <si>
    <t>CARLOS LÓPEZ</t>
  </si>
  <si>
    <t>ISMAEL HUELVES</t>
  </si>
  <si>
    <t>DAVID PIREZ</t>
  </si>
  <si>
    <t>PLAY SLOT</t>
  </si>
  <si>
    <t>ALBERTO RUIZ</t>
  </si>
  <si>
    <t>JUAN PIREZ</t>
  </si>
  <si>
    <t>JAVIER GUTIERREZ JR.</t>
  </si>
  <si>
    <t>PODIUM</t>
  </si>
  <si>
    <t>MANUEL NAVARRO</t>
  </si>
  <si>
    <t>SCHELLESER</t>
  </si>
  <si>
    <t>T-8</t>
  </si>
  <si>
    <t>MUBUTU TEAM</t>
  </si>
  <si>
    <t>MIGUEL ROZAS</t>
  </si>
  <si>
    <t>PEUGEOT 205</t>
  </si>
  <si>
    <t>T1-FC</t>
  </si>
  <si>
    <t>ZX</t>
  </si>
  <si>
    <t>T3-FC</t>
  </si>
  <si>
    <t>T2A-FC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</si>
</sst>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_-* #,##0.00\ [$€]_-;\-* #,##0.00\ [$€]_-;_-* &quot;-&quot;??\ [$€]_-;_-@_-"/>
    <numFmt numFmtId="191" formatCode="0_ ;\-0\ "/>
    <numFmt numFmtId="192" formatCode="#,##0.0000"/>
    <numFmt numFmtId="193" formatCode="0.0000_ ;\-0.0000\ "/>
    <numFmt numFmtId="194" formatCode="0.0000"/>
    <numFmt numFmtId="195" formatCode="#,##0.0000_ ;\-#,##0.000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Verdana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2" fontId="5" fillId="3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94" fontId="7" fillId="4" borderId="3" xfId="0" applyNumberFormat="1" applyFont="1" applyFill="1" applyBorder="1" applyAlignment="1">
      <alignment horizontal="center"/>
    </xf>
    <xf numFmtId="194" fontId="5" fillId="3" borderId="2" xfId="0" applyNumberFormat="1" applyFont="1" applyFill="1" applyBorder="1" applyAlignment="1">
      <alignment horizontal="center"/>
    </xf>
    <xf numFmtId="194" fontId="0" fillId="0" borderId="0" xfId="0" applyNumberFormat="1" applyAlignment="1">
      <alignment/>
    </xf>
    <xf numFmtId="195" fontId="8" fillId="2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330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1.8515625" style="10" bestFit="1" customWidth="1"/>
    <col min="2" max="2" width="20.57421875" style="0" customWidth="1"/>
    <col min="3" max="3" width="35.140625" style="0" bestFit="1" customWidth="1"/>
    <col min="4" max="4" width="23.57421875" style="0" bestFit="1" customWidth="1"/>
    <col min="5" max="5" width="8.7109375" style="0" bestFit="1" customWidth="1"/>
    <col min="6" max="6" width="9.28125" style="0" customWidth="1"/>
    <col min="7" max="7" width="16.71093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11.28125" style="20" customWidth="1"/>
    <col min="14" max="14" width="13.14062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8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25</v>
      </c>
      <c r="C2" s="17" t="s">
        <v>39</v>
      </c>
      <c r="D2" s="6" t="s">
        <v>49</v>
      </c>
      <c r="E2" s="7">
        <f>COUNTIF(F$2:F2,F2)</f>
        <v>1</v>
      </c>
      <c r="F2" s="6" t="s">
        <v>18</v>
      </c>
      <c r="G2" s="21">
        <f aca="true" t="shared" si="0" ref="G2:G29">SUM(I2:O2)</f>
        <v>1667.1149999999998</v>
      </c>
      <c r="H2" s="5" t="str">
        <f aca="true" t="shared" si="1" ref="H2:H29">CONCATENATE(E2,"º-",F2)</f>
        <v>1º-T-3</v>
      </c>
      <c r="I2" s="13">
        <v>288.169</v>
      </c>
      <c r="J2" s="13">
        <v>296.277</v>
      </c>
      <c r="K2" s="13">
        <v>272.298</v>
      </c>
      <c r="L2" s="13">
        <v>250.032</v>
      </c>
      <c r="M2" s="19">
        <v>274.886</v>
      </c>
      <c r="N2" s="13">
        <v>285.453</v>
      </c>
      <c r="O2" s="8"/>
    </row>
    <row r="3" spans="1:15" ht="18">
      <c r="A3" s="11">
        <f aca="true" t="shared" si="2" ref="A3:A66">A2+1</f>
        <v>2</v>
      </c>
      <c r="B3" s="6" t="s">
        <v>19</v>
      </c>
      <c r="C3" s="17" t="s">
        <v>30</v>
      </c>
      <c r="D3" s="6" t="s">
        <v>23</v>
      </c>
      <c r="E3" s="7">
        <f>COUNTIF(F$2:F3,F3)</f>
        <v>1</v>
      </c>
      <c r="F3" s="1" t="s">
        <v>24</v>
      </c>
      <c r="G3" s="21">
        <f t="shared" si="0"/>
        <v>1697.3410000000001</v>
      </c>
      <c r="H3" s="5" t="str">
        <f t="shared" si="1"/>
        <v>1º-T5-A</v>
      </c>
      <c r="I3" s="13">
        <v>287.453</v>
      </c>
      <c r="J3" s="13">
        <v>307.039</v>
      </c>
      <c r="K3" s="13">
        <v>265.622</v>
      </c>
      <c r="L3" s="13">
        <v>275.411</v>
      </c>
      <c r="M3" s="19">
        <v>276.578</v>
      </c>
      <c r="N3" s="13">
        <v>285.238</v>
      </c>
      <c r="O3" s="3"/>
    </row>
    <row r="4" spans="1:15" ht="18">
      <c r="A4" s="11">
        <f t="shared" si="2"/>
        <v>3</v>
      </c>
      <c r="B4" s="6" t="s">
        <v>40</v>
      </c>
      <c r="C4" s="17" t="s">
        <v>41</v>
      </c>
      <c r="D4" s="1" t="s">
        <v>17</v>
      </c>
      <c r="E4" s="7">
        <f>COUNTIF(F$2:F4,F4)</f>
        <v>1</v>
      </c>
      <c r="F4" s="1" t="s">
        <v>29</v>
      </c>
      <c r="G4" s="21">
        <f t="shared" si="0"/>
        <v>1705.3110000000001</v>
      </c>
      <c r="H4" s="5" t="str">
        <f t="shared" si="1"/>
        <v>1º-T-1</v>
      </c>
      <c r="I4" s="13">
        <v>290.562</v>
      </c>
      <c r="J4" s="13">
        <v>292.683</v>
      </c>
      <c r="K4" s="13">
        <v>281.195</v>
      </c>
      <c r="L4" s="13">
        <v>253.04</v>
      </c>
      <c r="M4" s="19">
        <v>284.238</v>
      </c>
      <c r="N4" s="13">
        <v>303.593</v>
      </c>
      <c r="O4" s="3"/>
    </row>
    <row r="5" spans="1:15" ht="18">
      <c r="A5" s="11">
        <f t="shared" si="2"/>
        <v>4</v>
      </c>
      <c r="B5" s="6" t="s">
        <v>19</v>
      </c>
      <c r="C5" s="17" t="s">
        <v>22</v>
      </c>
      <c r="D5" s="1" t="s">
        <v>31</v>
      </c>
      <c r="E5" s="7">
        <f>COUNTIF(F$2:F5,F5)</f>
        <v>2</v>
      </c>
      <c r="F5" s="1" t="s">
        <v>29</v>
      </c>
      <c r="G5" s="21">
        <f t="shared" si="0"/>
        <v>1723.5459999999998</v>
      </c>
      <c r="H5" s="5" t="str">
        <f t="shared" si="1"/>
        <v>2º-T-1</v>
      </c>
      <c r="I5" s="13">
        <v>299.419</v>
      </c>
      <c r="J5" s="13">
        <v>304.383</v>
      </c>
      <c r="K5" s="13">
        <v>267.005</v>
      </c>
      <c r="L5" s="13">
        <v>269.289</v>
      </c>
      <c r="M5" s="19">
        <v>293.513</v>
      </c>
      <c r="N5" s="13">
        <v>289.937</v>
      </c>
      <c r="O5" s="3"/>
    </row>
    <row r="6" spans="1:15" ht="18">
      <c r="A6" s="11">
        <f t="shared" si="2"/>
        <v>5</v>
      </c>
      <c r="B6" s="6" t="s">
        <v>19</v>
      </c>
      <c r="C6" s="17" t="s">
        <v>30</v>
      </c>
      <c r="D6" s="2" t="s">
        <v>31</v>
      </c>
      <c r="E6" s="7">
        <f>COUNTIF(F$2:F6,F6)</f>
        <v>3</v>
      </c>
      <c r="F6" s="1" t="s">
        <v>29</v>
      </c>
      <c r="G6" s="21">
        <f t="shared" si="0"/>
        <v>1759.9189999999999</v>
      </c>
      <c r="H6" s="5" t="str">
        <f t="shared" si="1"/>
        <v>3º-T-1</v>
      </c>
      <c r="I6" s="13">
        <v>295.922</v>
      </c>
      <c r="J6" s="13">
        <v>295.914</v>
      </c>
      <c r="K6" s="13">
        <v>285.271</v>
      </c>
      <c r="L6" s="13">
        <v>257.684</v>
      </c>
      <c r="M6" s="19">
        <v>317.779</v>
      </c>
      <c r="N6" s="13">
        <v>307.349</v>
      </c>
      <c r="O6" s="3"/>
    </row>
    <row r="7" spans="1:15" ht="18">
      <c r="A7" s="11">
        <f t="shared" si="2"/>
        <v>6</v>
      </c>
      <c r="B7" s="6" t="s">
        <v>25</v>
      </c>
      <c r="C7" s="17" t="s">
        <v>39</v>
      </c>
      <c r="D7" s="1" t="s">
        <v>27</v>
      </c>
      <c r="E7" s="7">
        <f>COUNTIF(F$2:F7,F7)</f>
        <v>4</v>
      </c>
      <c r="F7" s="1" t="s">
        <v>29</v>
      </c>
      <c r="G7" s="21">
        <f t="shared" si="0"/>
        <v>1809.9320000000002</v>
      </c>
      <c r="H7" s="5" t="str">
        <f t="shared" si="1"/>
        <v>4º-T-1</v>
      </c>
      <c r="I7" s="13">
        <v>331.94</v>
      </c>
      <c r="J7" s="13">
        <v>320.525</v>
      </c>
      <c r="K7" s="13">
        <v>292.786</v>
      </c>
      <c r="L7" s="13">
        <v>262.975</v>
      </c>
      <c r="M7" s="19">
        <v>299.999</v>
      </c>
      <c r="N7" s="13">
        <v>301.707</v>
      </c>
      <c r="O7" s="3"/>
    </row>
    <row r="8" spans="1:15" ht="18">
      <c r="A8" s="11">
        <f t="shared" si="2"/>
        <v>7</v>
      </c>
      <c r="B8" s="6" t="s">
        <v>40</v>
      </c>
      <c r="C8" s="17" t="s">
        <v>42</v>
      </c>
      <c r="D8" s="1" t="s">
        <v>27</v>
      </c>
      <c r="E8" s="7">
        <f>COUNTIF(F$2:F8,F8)</f>
        <v>5</v>
      </c>
      <c r="F8" s="1" t="s">
        <v>29</v>
      </c>
      <c r="G8" s="21">
        <f t="shared" si="0"/>
        <v>1826.4440000000002</v>
      </c>
      <c r="H8" s="5" t="str">
        <f t="shared" si="1"/>
        <v>5º-T-1</v>
      </c>
      <c r="I8" s="13">
        <v>293.759</v>
      </c>
      <c r="J8" s="13">
        <v>292.208</v>
      </c>
      <c r="K8" s="13">
        <v>265.364</v>
      </c>
      <c r="L8" s="13">
        <v>277.4</v>
      </c>
      <c r="M8" s="19">
        <v>400</v>
      </c>
      <c r="N8" s="13">
        <v>297.713</v>
      </c>
      <c r="O8" s="3"/>
    </row>
    <row r="9" spans="1:16" ht="18">
      <c r="A9" s="11">
        <f t="shared" si="2"/>
        <v>8</v>
      </c>
      <c r="B9" s="6" t="s">
        <v>25</v>
      </c>
      <c r="C9" s="17" t="s">
        <v>35</v>
      </c>
      <c r="D9" s="6" t="s">
        <v>21</v>
      </c>
      <c r="E9" s="7">
        <f>COUNTIF(F$2:F9,F9)</f>
        <v>1</v>
      </c>
      <c r="F9" s="1" t="s">
        <v>37</v>
      </c>
      <c r="G9" s="21">
        <f t="shared" si="0"/>
        <v>1860.229</v>
      </c>
      <c r="H9" s="5" t="str">
        <f t="shared" si="1"/>
        <v>1º-T2-A</v>
      </c>
      <c r="I9" s="13">
        <v>326.652</v>
      </c>
      <c r="J9" s="13">
        <v>328.889</v>
      </c>
      <c r="K9" s="13">
        <v>273.016</v>
      </c>
      <c r="L9" s="13">
        <v>284.846</v>
      </c>
      <c r="M9" s="19">
        <v>321.444</v>
      </c>
      <c r="N9" s="13">
        <v>325.382</v>
      </c>
      <c r="O9" s="3"/>
      <c r="P9" s="12"/>
    </row>
    <row r="10" spans="1:15" ht="18">
      <c r="A10" s="11">
        <f t="shared" si="2"/>
        <v>9</v>
      </c>
      <c r="B10" s="6" t="s">
        <v>25</v>
      </c>
      <c r="C10" s="17" t="s">
        <v>35</v>
      </c>
      <c r="D10" s="1" t="s">
        <v>21</v>
      </c>
      <c r="E10" s="7">
        <f>COUNTIF(F$2:F10,F10)</f>
        <v>1</v>
      </c>
      <c r="F10" s="1" t="s">
        <v>45</v>
      </c>
      <c r="G10" s="21">
        <f t="shared" si="0"/>
        <v>1860.229</v>
      </c>
      <c r="H10" s="5" t="str">
        <f t="shared" si="1"/>
        <v>1º-T2A-NO</v>
      </c>
      <c r="I10" s="13">
        <v>326.652</v>
      </c>
      <c r="J10" s="13">
        <v>328.889</v>
      </c>
      <c r="K10" s="13">
        <v>273.016</v>
      </c>
      <c r="L10" s="13">
        <v>284.846</v>
      </c>
      <c r="M10" s="19">
        <v>321.444</v>
      </c>
      <c r="N10" s="13">
        <v>325.382</v>
      </c>
      <c r="O10" s="3"/>
    </row>
    <row r="11" spans="1:15" ht="18">
      <c r="A11" s="11">
        <f t="shared" si="2"/>
        <v>10</v>
      </c>
      <c r="B11" s="6" t="s">
        <v>25</v>
      </c>
      <c r="C11" s="17" t="s">
        <v>35</v>
      </c>
      <c r="D11" s="1" t="s">
        <v>21</v>
      </c>
      <c r="E11" s="7">
        <f>COUNTIF(F$2:F11,F11)</f>
        <v>1</v>
      </c>
      <c r="F11" s="1" t="s">
        <v>46</v>
      </c>
      <c r="G11" s="21">
        <f t="shared" si="0"/>
        <v>1860.229</v>
      </c>
      <c r="H11" s="5" t="str">
        <f t="shared" si="1"/>
        <v>1º-T2A-IN</v>
      </c>
      <c r="I11" s="13">
        <v>326.652</v>
      </c>
      <c r="J11" s="13">
        <v>328.889</v>
      </c>
      <c r="K11" s="13">
        <v>273.016</v>
      </c>
      <c r="L11" s="13">
        <v>284.846</v>
      </c>
      <c r="M11" s="19">
        <v>321.444</v>
      </c>
      <c r="N11" s="13">
        <v>325.382</v>
      </c>
      <c r="O11" s="3"/>
    </row>
    <row r="12" spans="1:15" ht="18">
      <c r="A12" s="11">
        <f t="shared" si="2"/>
        <v>11</v>
      </c>
      <c r="B12" s="6" t="s">
        <v>19</v>
      </c>
      <c r="C12" s="17" t="s">
        <v>22</v>
      </c>
      <c r="D12" s="1" t="s">
        <v>23</v>
      </c>
      <c r="E12" s="7">
        <f>COUNTIF(F$2:F12,F12)</f>
        <v>2</v>
      </c>
      <c r="F12" s="1" t="s">
        <v>24</v>
      </c>
      <c r="G12" s="21">
        <f t="shared" si="0"/>
        <v>1868.31</v>
      </c>
      <c r="H12" s="5" t="str">
        <f t="shared" si="1"/>
        <v>2º-T5-A</v>
      </c>
      <c r="I12" s="13">
        <v>400</v>
      </c>
      <c r="J12" s="13">
        <v>319.161</v>
      </c>
      <c r="K12" s="13">
        <v>256.637</v>
      </c>
      <c r="L12" s="13">
        <v>278.485</v>
      </c>
      <c r="M12" s="19">
        <v>302.835</v>
      </c>
      <c r="N12" s="13">
        <v>311.192</v>
      </c>
      <c r="O12" s="3"/>
    </row>
    <row r="13" spans="1:15" ht="18">
      <c r="A13" s="11">
        <f t="shared" si="2"/>
        <v>12</v>
      </c>
      <c r="B13" s="6" t="s">
        <v>15</v>
      </c>
      <c r="C13" s="17" t="s">
        <v>16</v>
      </c>
      <c r="D13" s="1" t="s">
        <v>17</v>
      </c>
      <c r="E13" s="7">
        <f>COUNTIF(F$2:F13,F13)</f>
        <v>2</v>
      </c>
      <c r="F13" s="1" t="s">
        <v>18</v>
      </c>
      <c r="G13" s="21">
        <f t="shared" si="0"/>
        <v>1886.51</v>
      </c>
      <c r="H13" s="5" t="str">
        <f t="shared" si="1"/>
        <v>2º-T-3</v>
      </c>
      <c r="I13" s="13">
        <v>344.209</v>
      </c>
      <c r="J13" s="13">
        <v>331.901</v>
      </c>
      <c r="K13" s="13">
        <v>281.589</v>
      </c>
      <c r="L13" s="13">
        <v>282.248</v>
      </c>
      <c r="M13" s="19">
        <v>304.562</v>
      </c>
      <c r="N13" s="13">
        <v>342.001</v>
      </c>
      <c r="O13" s="3"/>
    </row>
    <row r="14" spans="1:15" ht="18">
      <c r="A14" s="11">
        <f t="shared" si="2"/>
        <v>13</v>
      </c>
      <c r="B14" s="6" t="s">
        <v>25</v>
      </c>
      <c r="C14" s="17" t="s">
        <v>26</v>
      </c>
      <c r="D14" s="1" t="s">
        <v>27</v>
      </c>
      <c r="E14" s="7">
        <f>COUNTIF(F$2:F14,F14)</f>
        <v>6</v>
      </c>
      <c r="F14" s="1" t="s">
        <v>29</v>
      </c>
      <c r="G14" s="21">
        <f t="shared" si="0"/>
        <v>1902.1159999999998</v>
      </c>
      <c r="H14" s="5" t="str">
        <f t="shared" si="1"/>
        <v>6º-T-1</v>
      </c>
      <c r="I14" s="13">
        <v>313.187</v>
      </c>
      <c r="J14" s="13">
        <v>332.743</v>
      </c>
      <c r="K14" s="13">
        <v>281.243</v>
      </c>
      <c r="L14" s="13">
        <v>302.819</v>
      </c>
      <c r="M14" s="19">
        <v>321.996</v>
      </c>
      <c r="N14" s="13">
        <v>350.128</v>
      </c>
      <c r="O14" s="3"/>
    </row>
    <row r="15" spans="1:16" ht="18">
      <c r="A15" s="11">
        <f t="shared" si="2"/>
        <v>14</v>
      </c>
      <c r="B15" s="6" t="s">
        <v>25</v>
      </c>
      <c r="C15" s="17" t="s">
        <v>28</v>
      </c>
      <c r="D15" s="1" t="s">
        <v>43</v>
      </c>
      <c r="E15" s="7">
        <f>COUNTIF(F$2:F15,F15)</f>
        <v>1</v>
      </c>
      <c r="F15" s="1" t="s">
        <v>44</v>
      </c>
      <c r="G15" s="21">
        <f t="shared" si="0"/>
        <v>1916.4609999999998</v>
      </c>
      <c r="H15" s="5" t="str">
        <f t="shared" si="1"/>
        <v>1º-T2-B</v>
      </c>
      <c r="I15" s="13">
        <v>369.14</v>
      </c>
      <c r="J15" s="13">
        <v>329.301</v>
      </c>
      <c r="K15" s="13">
        <v>296.801</v>
      </c>
      <c r="L15" s="13">
        <v>285.728</v>
      </c>
      <c r="M15" s="19">
        <v>312.15</v>
      </c>
      <c r="N15" s="13">
        <v>323.341</v>
      </c>
      <c r="O15" s="3"/>
      <c r="P15" s="12"/>
    </row>
    <row r="16" spans="1:15" ht="17.25" customHeight="1">
      <c r="A16" s="11">
        <f t="shared" si="2"/>
        <v>15</v>
      </c>
      <c r="B16" s="6" t="s">
        <v>19</v>
      </c>
      <c r="C16" s="17" t="s">
        <v>20</v>
      </c>
      <c r="D16" s="1" t="s">
        <v>21</v>
      </c>
      <c r="E16" s="7">
        <f>COUNTIF(F$2:F16,F16)</f>
        <v>2</v>
      </c>
      <c r="F16" s="1" t="s">
        <v>37</v>
      </c>
      <c r="G16" s="21">
        <f t="shared" si="0"/>
        <v>1920.984</v>
      </c>
      <c r="H16" s="5" t="str">
        <f t="shared" si="1"/>
        <v>2º-T2-A</v>
      </c>
      <c r="I16" s="13">
        <v>371.976</v>
      </c>
      <c r="J16" s="13">
        <v>320.998</v>
      </c>
      <c r="K16" s="13">
        <v>272.769</v>
      </c>
      <c r="L16" s="13">
        <v>289.907</v>
      </c>
      <c r="M16" s="19">
        <v>320.25</v>
      </c>
      <c r="N16" s="13">
        <v>345.084</v>
      </c>
      <c r="O16" s="3"/>
    </row>
    <row r="17" spans="1:16" ht="18">
      <c r="A17" s="11">
        <f t="shared" si="2"/>
        <v>16</v>
      </c>
      <c r="B17" s="6" t="s">
        <v>25</v>
      </c>
      <c r="C17" s="17" t="s">
        <v>35</v>
      </c>
      <c r="D17" s="6" t="s">
        <v>27</v>
      </c>
      <c r="E17" s="7">
        <f>COUNTIF(F$2:F17,F17)</f>
        <v>7</v>
      </c>
      <c r="F17" s="1" t="s">
        <v>29</v>
      </c>
      <c r="G17" s="21">
        <f t="shared" si="0"/>
        <v>1946.471</v>
      </c>
      <c r="H17" s="5" t="str">
        <f t="shared" si="1"/>
        <v>7º-T-1</v>
      </c>
      <c r="I17" s="13">
        <v>314.336</v>
      </c>
      <c r="J17" s="13">
        <v>320.008</v>
      </c>
      <c r="K17" s="13">
        <v>314.491</v>
      </c>
      <c r="L17" s="13">
        <v>328.21</v>
      </c>
      <c r="M17" s="19">
        <v>340.858</v>
      </c>
      <c r="N17" s="13">
        <v>328.568</v>
      </c>
      <c r="O17" s="3"/>
      <c r="P17" s="12"/>
    </row>
    <row r="18" spans="1:15" ht="18">
      <c r="A18" s="11">
        <f t="shared" si="2"/>
        <v>17</v>
      </c>
      <c r="B18" s="6" t="s">
        <v>40</v>
      </c>
      <c r="C18" s="17" t="s">
        <v>48</v>
      </c>
      <c r="D18" s="6" t="s">
        <v>17</v>
      </c>
      <c r="E18" s="7">
        <f>COUNTIF(F$2:F18,F18)</f>
        <v>3</v>
      </c>
      <c r="F18" s="1" t="s">
        <v>37</v>
      </c>
      <c r="G18" s="21">
        <f t="shared" si="0"/>
        <v>1961.4389999999999</v>
      </c>
      <c r="H18" s="5" t="str">
        <f t="shared" si="1"/>
        <v>3º-T2-A</v>
      </c>
      <c r="I18" s="13">
        <v>356.316</v>
      </c>
      <c r="J18" s="13">
        <v>324.662</v>
      </c>
      <c r="K18" s="13">
        <v>294.523</v>
      </c>
      <c r="L18" s="13">
        <v>332.183</v>
      </c>
      <c r="M18" s="19">
        <v>318.808</v>
      </c>
      <c r="N18" s="13">
        <v>334.947</v>
      </c>
      <c r="O18" s="3"/>
    </row>
    <row r="19" spans="1:15" ht="18">
      <c r="A19" s="11">
        <f t="shared" si="2"/>
        <v>18</v>
      </c>
      <c r="B19" s="6" t="s">
        <v>25</v>
      </c>
      <c r="C19" s="17" t="s">
        <v>26</v>
      </c>
      <c r="D19" s="1" t="s">
        <v>17</v>
      </c>
      <c r="E19" s="7">
        <f>COUNTIF(F$2:F19,F19)</f>
        <v>4</v>
      </c>
      <c r="F19" s="1" t="s">
        <v>37</v>
      </c>
      <c r="G19" s="21">
        <f t="shared" si="0"/>
        <v>1968.085</v>
      </c>
      <c r="H19" s="5" t="str">
        <f t="shared" si="1"/>
        <v>4º-T2-A</v>
      </c>
      <c r="I19" s="13">
        <v>323.08</v>
      </c>
      <c r="J19" s="13">
        <v>352.196</v>
      </c>
      <c r="K19" s="13">
        <v>295.029</v>
      </c>
      <c r="L19" s="13">
        <v>315.368</v>
      </c>
      <c r="M19" s="19">
        <v>375.686</v>
      </c>
      <c r="N19" s="13">
        <v>306.726</v>
      </c>
      <c r="O19" s="3"/>
    </row>
    <row r="20" spans="1:15" ht="18">
      <c r="A20" s="11">
        <f t="shared" si="2"/>
        <v>19</v>
      </c>
      <c r="B20" s="6" t="s">
        <v>25</v>
      </c>
      <c r="C20" s="17" t="s">
        <v>26</v>
      </c>
      <c r="D20" s="1" t="s">
        <v>17</v>
      </c>
      <c r="E20" s="7">
        <f>COUNTIF(F$2:F20,F20)</f>
        <v>2</v>
      </c>
      <c r="F20" s="1" t="s">
        <v>45</v>
      </c>
      <c r="G20" s="21">
        <f t="shared" si="0"/>
        <v>1968.085</v>
      </c>
      <c r="H20" s="5" t="str">
        <f t="shared" si="1"/>
        <v>2º-T2A-NO</v>
      </c>
      <c r="I20" s="13">
        <v>323.08</v>
      </c>
      <c r="J20" s="13">
        <v>352.196</v>
      </c>
      <c r="K20" s="13">
        <v>295.029</v>
      </c>
      <c r="L20" s="13">
        <v>315.368</v>
      </c>
      <c r="M20" s="19">
        <v>375.686</v>
      </c>
      <c r="N20" s="13">
        <v>306.726</v>
      </c>
      <c r="O20" s="3"/>
    </row>
    <row r="21" spans="1:15" ht="18">
      <c r="A21" s="11">
        <f t="shared" si="2"/>
        <v>20</v>
      </c>
      <c r="B21" s="6" t="s">
        <v>19</v>
      </c>
      <c r="C21" s="17" t="s">
        <v>36</v>
      </c>
      <c r="D21" s="1" t="s">
        <v>21</v>
      </c>
      <c r="E21" s="7">
        <f>COUNTIF(F$2:F21,F21)</f>
        <v>5</v>
      </c>
      <c r="F21" s="1" t="s">
        <v>37</v>
      </c>
      <c r="G21" s="21">
        <f t="shared" si="0"/>
        <v>2014.285</v>
      </c>
      <c r="H21" s="5" t="str">
        <f t="shared" si="1"/>
        <v>5º-T2-A</v>
      </c>
      <c r="I21" s="13">
        <v>363.445</v>
      </c>
      <c r="J21" s="13">
        <v>342.58</v>
      </c>
      <c r="K21" s="13">
        <v>316.254</v>
      </c>
      <c r="L21" s="13">
        <v>338.614</v>
      </c>
      <c r="M21" s="19">
        <v>318.612</v>
      </c>
      <c r="N21" s="13">
        <v>334.78</v>
      </c>
      <c r="O21" s="3"/>
    </row>
    <row r="22" spans="1:15" ht="18">
      <c r="A22" s="11">
        <f t="shared" si="2"/>
        <v>21</v>
      </c>
      <c r="B22" s="6" t="s">
        <v>19</v>
      </c>
      <c r="C22" s="17" t="s">
        <v>36</v>
      </c>
      <c r="D22" s="6" t="s">
        <v>21</v>
      </c>
      <c r="E22" s="7">
        <f>COUNTIF(F$2:F22,F22)</f>
        <v>3</v>
      </c>
      <c r="F22" s="1" t="s">
        <v>45</v>
      </c>
      <c r="G22" s="21">
        <f t="shared" si="0"/>
        <v>2014.285</v>
      </c>
      <c r="H22" s="5" t="str">
        <f t="shared" si="1"/>
        <v>3º-T2A-NO</v>
      </c>
      <c r="I22" s="13">
        <v>363.445</v>
      </c>
      <c r="J22" s="13">
        <v>342.58</v>
      </c>
      <c r="K22" s="13">
        <v>316.254</v>
      </c>
      <c r="L22" s="13">
        <v>338.614</v>
      </c>
      <c r="M22" s="19">
        <v>318.612</v>
      </c>
      <c r="N22" s="13">
        <v>334.78</v>
      </c>
      <c r="O22" s="3"/>
    </row>
    <row r="23" spans="1:15" ht="18">
      <c r="A23" s="11">
        <f t="shared" si="2"/>
        <v>22</v>
      </c>
      <c r="B23" s="6" t="s">
        <v>25</v>
      </c>
      <c r="C23" s="17" t="s">
        <v>28</v>
      </c>
      <c r="D23" s="6" t="s">
        <v>23</v>
      </c>
      <c r="E23" s="7">
        <f>COUNTIF(F$2:F23,F23)</f>
        <v>3</v>
      </c>
      <c r="F23" s="1" t="s">
        <v>24</v>
      </c>
      <c r="G23" s="21">
        <f t="shared" si="0"/>
        <v>2045.886</v>
      </c>
      <c r="H23" s="5" t="str">
        <f t="shared" si="1"/>
        <v>3º-T5-A</v>
      </c>
      <c r="I23" s="13">
        <v>315.988</v>
      </c>
      <c r="J23" s="13">
        <v>400</v>
      </c>
      <c r="K23" s="13">
        <v>307.903</v>
      </c>
      <c r="L23" s="13">
        <v>344.435</v>
      </c>
      <c r="M23" s="19">
        <v>362.53</v>
      </c>
      <c r="N23" s="13">
        <v>315.03</v>
      </c>
      <c r="O23" s="3"/>
    </row>
    <row r="24" spans="1:15" ht="18">
      <c r="A24" s="11">
        <f t="shared" si="2"/>
        <v>23</v>
      </c>
      <c r="B24" s="6" t="s">
        <v>40</v>
      </c>
      <c r="C24" s="17" t="s">
        <v>47</v>
      </c>
      <c r="D24" s="6" t="s">
        <v>43</v>
      </c>
      <c r="E24" s="7">
        <f>COUNTIF(F$2:F24,F24)</f>
        <v>2</v>
      </c>
      <c r="F24" s="1" t="s">
        <v>44</v>
      </c>
      <c r="G24" s="21">
        <f t="shared" si="0"/>
        <v>2088.2690000000002</v>
      </c>
      <c r="H24" s="5" t="str">
        <f t="shared" si="1"/>
        <v>2º-T2-B</v>
      </c>
      <c r="I24" s="13">
        <v>357.246</v>
      </c>
      <c r="J24" s="13">
        <v>335.129</v>
      </c>
      <c r="K24" s="13">
        <v>400</v>
      </c>
      <c r="L24" s="13">
        <v>292.113</v>
      </c>
      <c r="M24" s="19">
        <v>366.988</v>
      </c>
      <c r="N24" s="13">
        <v>336.793</v>
      </c>
      <c r="O24" s="3"/>
    </row>
    <row r="25" spans="1:15" ht="18">
      <c r="A25" s="11">
        <f t="shared" si="2"/>
        <v>24</v>
      </c>
      <c r="B25" s="6" t="s">
        <v>32</v>
      </c>
      <c r="C25" s="17" t="s">
        <v>38</v>
      </c>
      <c r="D25" s="1" t="s">
        <v>21</v>
      </c>
      <c r="E25" s="7">
        <f>COUNTIF(F$2:F25,F25)</f>
        <v>6</v>
      </c>
      <c r="F25" s="1" t="s">
        <v>37</v>
      </c>
      <c r="G25" s="21">
        <f t="shared" si="0"/>
        <v>2136.682</v>
      </c>
      <c r="H25" s="5" t="str">
        <f t="shared" si="1"/>
        <v>6º-T2-A</v>
      </c>
      <c r="I25" s="13">
        <v>400</v>
      </c>
      <c r="J25" s="13">
        <v>363.946</v>
      </c>
      <c r="K25" s="13">
        <v>352.648</v>
      </c>
      <c r="L25" s="13">
        <v>330.475</v>
      </c>
      <c r="M25" s="19">
        <v>341.962</v>
      </c>
      <c r="N25" s="13">
        <v>347.651</v>
      </c>
      <c r="O25" s="3"/>
    </row>
    <row r="26" spans="1:15" ht="18">
      <c r="A26" s="11">
        <f t="shared" si="2"/>
        <v>25</v>
      </c>
      <c r="B26" s="6" t="s">
        <v>32</v>
      </c>
      <c r="C26" s="17" t="s">
        <v>38</v>
      </c>
      <c r="D26" s="6" t="s">
        <v>21</v>
      </c>
      <c r="E26" s="7">
        <f>COUNTIF(F$2:F26,F26)</f>
        <v>2</v>
      </c>
      <c r="F26" s="1" t="s">
        <v>46</v>
      </c>
      <c r="G26" s="21">
        <f t="shared" si="0"/>
        <v>2136.682</v>
      </c>
      <c r="H26" s="5" t="str">
        <f t="shared" si="1"/>
        <v>2º-T2A-IN</v>
      </c>
      <c r="I26" s="13">
        <v>400</v>
      </c>
      <c r="J26" s="13">
        <v>363.946</v>
      </c>
      <c r="K26" s="13">
        <v>352.648</v>
      </c>
      <c r="L26" s="13">
        <v>330.475</v>
      </c>
      <c r="M26" s="19">
        <v>341.962</v>
      </c>
      <c r="N26" s="13">
        <v>347.651</v>
      </c>
      <c r="O26" s="3"/>
    </row>
    <row r="27" spans="1:15" ht="18">
      <c r="A27" s="11">
        <f t="shared" si="2"/>
        <v>26</v>
      </c>
      <c r="B27" s="6" t="s">
        <v>32</v>
      </c>
      <c r="C27" s="17" t="s">
        <v>38</v>
      </c>
      <c r="D27" s="6" t="s">
        <v>21</v>
      </c>
      <c r="E27" s="7">
        <f>COUNTIF(F$2:F27,F27)</f>
        <v>4</v>
      </c>
      <c r="F27" s="1" t="s">
        <v>45</v>
      </c>
      <c r="G27" s="21">
        <f t="shared" si="0"/>
        <v>2136.682</v>
      </c>
      <c r="H27" s="5" t="str">
        <f t="shared" si="1"/>
        <v>4º-T2A-NO</v>
      </c>
      <c r="I27" s="13">
        <v>400</v>
      </c>
      <c r="J27" s="13">
        <v>363.946</v>
      </c>
      <c r="K27" s="13">
        <v>352.648</v>
      </c>
      <c r="L27" s="13">
        <v>330.475</v>
      </c>
      <c r="M27" s="19">
        <v>341.962</v>
      </c>
      <c r="N27" s="13">
        <v>347.651</v>
      </c>
      <c r="O27" s="3"/>
    </row>
    <row r="28" spans="1:15" ht="18">
      <c r="A28" s="11">
        <f t="shared" si="2"/>
        <v>27</v>
      </c>
      <c r="B28" s="6" t="s">
        <v>32</v>
      </c>
      <c r="C28" s="17" t="s">
        <v>33</v>
      </c>
      <c r="D28" s="7" t="s">
        <v>34</v>
      </c>
      <c r="E28" s="7">
        <f>COUNTIF(F$2:F28,F28)</f>
        <v>3</v>
      </c>
      <c r="F28" s="1" t="s">
        <v>18</v>
      </c>
      <c r="G28" s="21">
        <f t="shared" si="0"/>
        <v>2253.4939999999997</v>
      </c>
      <c r="H28" s="5" t="str">
        <f t="shared" si="1"/>
        <v>3º-T-3</v>
      </c>
      <c r="I28" s="13">
        <v>393.885</v>
      </c>
      <c r="J28" s="13">
        <v>400</v>
      </c>
      <c r="K28" s="13">
        <v>400</v>
      </c>
      <c r="L28" s="13">
        <v>347.144</v>
      </c>
      <c r="M28" s="19">
        <v>363.004</v>
      </c>
      <c r="N28" s="13">
        <v>349.461</v>
      </c>
      <c r="O28" s="3"/>
    </row>
    <row r="29" spans="1:16" ht="18">
      <c r="A29" s="11">
        <f t="shared" si="2"/>
        <v>28</v>
      </c>
      <c r="B29" s="6" t="s">
        <v>32</v>
      </c>
      <c r="C29" s="17" t="s">
        <v>38</v>
      </c>
      <c r="D29" s="6" t="s">
        <v>23</v>
      </c>
      <c r="E29" s="7">
        <f>COUNTIF(F$2:F29,F29)</f>
        <v>4</v>
      </c>
      <c r="F29" s="1" t="s">
        <v>24</v>
      </c>
      <c r="G29" s="21">
        <f t="shared" si="0"/>
        <v>2288.7290000000003</v>
      </c>
      <c r="H29" s="5" t="str">
        <f t="shared" si="1"/>
        <v>4º-T5-A</v>
      </c>
      <c r="I29" s="13">
        <v>400</v>
      </c>
      <c r="J29" s="13">
        <v>400</v>
      </c>
      <c r="K29" s="13">
        <v>379</v>
      </c>
      <c r="L29" s="13">
        <v>396.603</v>
      </c>
      <c r="M29" s="19">
        <v>343.461</v>
      </c>
      <c r="N29" s="13">
        <v>369.665</v>
      </c>
      <c r="O29" s="3"/>
      <c r="P29" s="12"/>
    </row>
    <row r="30" spans="1:15" ht="18">
      <c r="A30" s="11">
        <f t="shared" si="2"/>
        <v>29</v>
      </c>
      <c r="B30" s="1"/>
      <c r="C30" s="17"/>
      <c r="D30" s="1"/>
      <c r="E30" s="7">
        <f>COUNTIF(F$2:F30,F30)</f>
        <v>0</v>
      </c>
      <c r="F30" s="1"/>
      <c r="G30" s="21">
        <f aca="true" t="shared" si="3" ref="G30:G65">SUM(I30:O30)</f>
        <v>0</v>
      </c>
      <c r="H30" s="5" t="str">
        <f aca="true" t="shared" si="4" ref="H30:H65">CONCATENATE(E30,"º-",F30)</f>
        <v>0º-</v>
      </c>
      <c r="I30" s="13">
        <v>0</v>
      </c>
      <c r="J30" s="13">
        <v>0</v>
      </c>
      <c r="K30" s="13">
        <v>0</v>
      </c>
      <c r="L30" s="13">
        <v>0</v>
      </c>
      <c r="M30" s="19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17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9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7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9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7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9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17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9">
        <v>0</v>
      </c>
      <c r="N34" s="13">
        <v>0</v>
      </c>
      <c r="O34" s="3"/>
    </row>
    <row r="35" spans="1:15" ht="18">
      <c r="A35" s="11">
        <f t="shared" si="2"/>
        <v>34</v>
      </c>
      <c r="B35" s="1"/>
      <c r="C35" s="17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9">
        <v>0</v>
      </c>
      <c r="N35" s="13">
        <v>0</v>
      </c>
      <c r="O35" s="3"/>
    </row>
    <row r="36" spans="1:15" ht="18">
      <c r="A36" s="11">
        <f t="shared" si="2"/>
        <v>35</v>
      </c>
      <c r="B36" s="1"/>
      <c r="C36" s="17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9">
        <v>0</v>
      </c>
      <c r="N36" s="13">
        <v>0</v>
      </c>
      <c r="O36" s="3"/>
    </row>
    <row r="37" spans="1:15" ht="18">
      <c r="A37" s="11">
        <f t="shared" si="2"/>
        <v>36</v>
      </c>
      <c r="B37" s="1"/>
      <c r="C37" s="17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9">
        <v>0</v>
      </c>
      <c r="N37" s="13">
        <v>0</v>
      </c>
      <c r="O37" s="3"/>
    </row>
    <row r="38" spans="1:15" ht="18">
      <c r="A38" s="11">
        <f t="shared" si="2"/>
        <v>37</v>
      </c>
      <c r="B38" s="1"/>
      <c r="C38" s="17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9">
        <v>0</v>
      </c>
      <c r="N38" s="13">
        <v>0</v>
      </c>
      <c r="O38" s="3"/>
    </row>
    <row r="39" spans="1:15" ht="18">
      <c r="A39" s="11">
        <f t="shared" si="2"/>
        <v>38</v>
      </c>
      <c r="B39" s="1"/>
      <c r="C39" s="17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9">
        <v>0</v>
      </c>
      <c r="N39" s="13">
        <v>0</v>
      </c>
      <c r="O39" s="3"/>
    </row>
    <row r="40" spans="1:15" ht="18">
      <c r="A40" s="11">
        <f t="shared" si="2"/>
        <v>39</v>
      </c>
      <c r="B40" s="1"/>
      <c r="C40" s="17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9">
        <v>0</v>
      </c>
      <c r="N40" s="13">
        <v>0</v>
      </c>
      <c r="O40" s="3"/>
    </row>
    <row r="41" spans="1:15" ht="18">
      <c r="A41" s="11">
        <f t="shared" si="2"/>
        <v>40</v>
      </c>
      <c r="B41" s="1"/>
      <c r="C41" s="17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9">
        <v>0</v>
      </c>
      <c r="N41" s="13">
        <v>0</v>
      </c>
      <c r="O41" s="3"/>
    </row>
    <row r="42" spans="1:15" ht="18">
      <c r="A42" s="11">
        <f t="shared" si="2"/>
        <v>41</v>
      </c>
      <c r="B42" s="1"/>
      <c r="C42" s="17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9">
        <v>0</v>
      </c>
      <c r="N42" s="13">
        <v>0</v>
      </c>
      <c r="O42" s="3"/>
    </row>
    <row r="43" spans="1:15" ht="18">
      <c r="A43" s="11">
        <f t="shared" si="2"/>
        <v>42</v>
      </c>
      <c r="B43" s="1"/>
      <c r="C43" s="1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9">
        <v>0</v>
      </c>
      <c r="N43" s="13">
        <v>0</v>
      </c>
      <c r="O43" s="3"/>
    </row>
    <row r="44" spans="1:15" ht="18">
      <c r="A44" s="11">
        <f t="shared" si="2"/>
        <v>43</v>
      </c>
      <c r="B44" s="1"/>
      <c r="C44" s="1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9">
        <v>0</v>
      </c>
      <c r="N44" s="13">
        <v>0</v>
      </c>
      <c r="O44" s="3"/>
    </row>
    <row r="45" spans="1:15" ht="18">
      <c r="A45" s="11">
        <f t="shared" si="2"/>
        <v>44</v>
      </c>
      <c r="B45" s="1"/>
      <c r="C45" s="1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9">
        <v>0</v>
      </c>
      <c r="N45" s="13">
        <v>0</v>
      </c>
      <c r="O45" s="3"/>
    </row>
    <row r="46" spans="1:15" ht="18">
      <c r="A46" s="11">
        <f t="shared" si="2"/>
        <v>45</v>
      </c>
      <c r="B46" s="1"/>
      <c r="C46" s="1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9">
        <v>0</v>
      </c>
      <c r="N46" s="13">
        <v>0</v>
      </c>
      <c r="O46" s="3"/>
    </row>
    <row r="47" spans="1:15" ht="18">
      <c r="A47" s="11">
        <f t="shared" si="2"/>
        <v>46</v>
      </c>
      <c r="B47" s="1"/>
      <c r="C47" s="1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9">
        <v>0</v>
      </c>
      <c r="N47" s="13">
        <v>0</v>
      </c>
      <c r="O47" s="3"/>
    </row>
    <row r="48" spans="1:15" ht="18">
      <c r="A48" s="11">
        <f t="shared" si="2"/>
        <v>47</v>
      </c>
      <c r="B48" s="1"/>
      <c r="C48" s="1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9">
        <v>0</v>
      </c>
      <c r="N48" s="13">
        <v>0</v>
      </c>
      <c r="O48" s="3"/>
    </row>
    <row r="49" spans="1:15" ht="18">
      <c r="A49" s="11">
        <f t="shared" si="2"/>
        <v>48</v>
      </c>
      <c r="B49" s="1"/>
      <c r="C49" s="1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9">
        <v>0</v>
      </c>
      <c r="N49" s="13">
        <v>0</v>
      </c>
      <c r="O49" s="3"/>
    </row>
    <row r="50" spans="1:15" ht="18">
      <c r="A50" s="11">
        <f t="shared" si="2"/>
        <v>49</v>
      </c>
      <c r="B50" s="1"/>
      <c r="C50" s="1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9">
        <v>0</v>
      </c>
      <c r="N50" s="13">
        <v>0</v>
      </c>
      <c r="O50" s="3"/>
    </row>
    <row r="51" spans="1:15" ht="18">
      <c r="A51" s="11">
        <f t="shared" si="2"/>
        <v>50</v>
      </c>
      <c r="B51" s="1"/>
      <c r="C51" s="1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9">
        <v>0</v>
      </c>
      <c r="N51" s="13">
        <v>0</v>
      </c>
      <c r="O51" s="3"/>
    </row>
    <row r="52" spans="1:15" ht="18">
      <c r="A52" s="11">
        <f t="shared" si="2"/>
        <v>51</v>
      </c>
      <c r="B52" s="1"/>
      <c r="C52" s="1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9">
        <v>0</v>
      </c>
      <c r="N52" s="13">
        <v>0</v>
      </c>
      <c r="O52" s="3"/>
    </row>
    <row r="53" spans="1:15" ht="18">
      <c r="A53" s="11">
        <f t="shared" si="2"/>
        <v>52</v>
      </c>
      <c r="B53" s="1"/>
      <c r="C53" s="1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9">
        <v>0</v>
      </c>
      <c r="N53" s="13">
        <v>0</v>
      </c>
      <c r="O53" s="3"/>
    </row>
    <row r="54" spans="1:15" ht="18">
      <c r="A54" s="11">
        <f t="shared" si="2"/>
        <v>53</v>
      </c>
      <c r="B54" s="1"/>
      <c r="C54" s="1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9">
        <v>0</v>
      </c>
      <c r="N54" s="13">
        <v>0</v>
      </c>
      <c r="O54" s="3"/>
    </row>
    <row r="55" spans="1:15" ht="18">
      <c r="A55" s="11">
        <f t="shared" si="2"/>
        <v>54</v>
      </c>
      <c r="B55" s="1"/>
      <c r="C55" s="1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9">
        <v>0</v>
      </c>
      <c r="N55" s="13">
        <v>0</v>
      </c>
      <c r="O55" s="3"/>
    </row>
    <row r="56" spans="1:15" ht="18">
      <c r="A56" s="11">
        <f t="shared" si="2"/>
        <v>55</v>
      </c>
      <c r="B56" s="1"/>
      <c r="C56" s="1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9">
        <v>0</v>
      </c>
      <c r="N56" s="13">
        <v>0</v>
      </c>
      <c r="O56" s="3"/>
    </row>
    <row r="57" spans="1:15" ht="18">
      <c r="A57" s="11">
        <f t="shared" si="2"/>
        <v>56</v>
      </c>
      <c r="B57" s="1"/>
      <c r="C57" s="1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9">
        <v>0</v>
      </c>
      <c r="N57" s="13">
        <v>0</v>
      </c>
      <c r="O57" s="8"/>
    </row>
    <row r="58" spans="1:15" ht="18">
      <c r="A58" s="11">
        <f t="shared" si="2"/>
        <v>57</v>
      </c>
      <c r="B58" s="1"/>
      <c r="C58" s="1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9">
        <v>0</v>
      </c>
      <c r="N58" s="13">
        <v>0</v>
      </c>
      <c r="O58" s="3"/>
    </row>
    <row r="59" spans="1:15" ht="18">
      <c r="A59" s="11">
        <f t="shared" si="2"/>
        <v>58</v>
      </c>
      <c r="B59" s="1"/>
      <c r="C59" s="1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9">
        <v>0</v>
      </c>
      <c r="N59" s="13">
        <v>0</v>
      </c>
      <c r="O59" s="3"/>
    </row>
    <row r="60" spans="1:15" ht="18">
      <c r="A60" s="11">
        <f t="shared" si="2"/>
        <v>59</v>
      </c>
      <c r="B60" s="1"/>
      <c r="C60" s="1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9">
        <v>0</v>
      </c>
      <c r="N60" s="13">
        <v>0</v>
      </c>
      <c r="O60" s="3"/>
    </row>
    <row r="61" spans="1:15" ht="18">
      <c r="A61" s="11">
        <f t="shared" si="2"/>
        <v>60</v>
      </c>
      <c r="B61" s="1"/>
      <c r="C61" s="1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9">
        <v>0</v>
      </c>
      <c r="N61" s="13">
        <v>0</v>
      </c>
      <c r="O61" s="3"/>
    </row>
    <row r="62" spans="1:15" ht="18">
      <c r="A62" s="11">
        <f t="shared" si="2"/>
        <v>61</v>
      </c>
      <c r="B62" s="1"/>
      <c r="C62" s="1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9">
        <v>0</v>
      </c>
      <c r="N62" s="13">
        <v>0</v>
      </c>
      <c r="O62" s="3"/>
    </row>
    <row r="63" spans="1:15" ht="18">
      <c r="A63" s="11">
        <f t="shared" si="2"/>
        <v>62</v>
      </c>
      <c r="B63" s="1"/>
      <c r="C63" s="1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9">
        <v>0</v>
      </c>
      <c r="N63" s="13">
        <v>0</v>
      </c>
      <c r="O63" s="3"/>
    </row>
    <row r="64" spans="1:15" ht="18">
      <c r="A64" s="11">
        <f t="shared" si="2"/>
        <v>63</v>
      </c>
      <c r="B64" s="1"/>
      <c r="C64" s="1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9">
        <v>0</v>
      </c>
      <c r="N64" s="13">
        <v>0</v>
      </c>
      <c r="O64" s="3"/>
    </row>
    <row r="65" spans="1:15" ht="18">
      <c r="A65" s="11">
        <f t="shared" si="2"/>
        <v>64</v>
      </c>
      <c r="B65" s="1"/>
      <c r="C65" s="1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9">
        <v>0</v>
      </c>
      <c r="N65" s="13">
        <v>0</v>
      </c>
      <c r="O65" s="3"/>
    </row>
    <row r="66" spans="1:15" ht="18">
      <c r="A66" s="11">
        <f t="shared" si="2"/>
        <v>65</v>
      </c>
      <c r="B66" s="1"/>
      <c r="C66" s="1"/>
      <c r="D66" s="1"/>
      <c r="E66" s="7">
        <f>COUNTIF(F$2:F66,F66)</f>
        <v>0</v>
      </c>
      <c r="F66" s="6"/>
      <c r="G66" s="21">
        <f aca="true" t="shared" si="5" ref="G66:G129">SUM(I66:O66)</f>
        <v>0</v>
      </c>
      <c r="H66" s="5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9">
        <v>0</v>
      </c>
      <c r="N66" s="13">
        <v>0</v>
      </c>
      <c r="O66" s="3"/>
    </row>
    <row r="67" spans="1:15" ht="18">
      <c r="A67" s="11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1">
        <f t="shared" si="5"/>
        <v>0</v>
      </c>
      <c r="H67" s="5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9">
        <v>0</v>
      </c>
      <c r="N67" s="13">
        <v>0</v>
      </c>
      <c r="O67" s="3"/>
    </row>
    <row r="68" spans="1:15" ht="18">
      <c r="A68" s="11">
        <f t="shared" si="7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9">
        <v>0</v>
      </c>
      <c r="N68" s="13">
        <v>0</v>
      </c>
      <c r="O68" s="3"/>
    </row>
    <row r="69" spans="1:15" ht="18">
      <c r="A69" s="11">
        <f t="shared" si="7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9">
        <v>0</v>
      </c>
      <c r="N69" s="13">
        <v>0</v>
      </c>
      <c r="O69" s="3"/>
    </row>
    <row r="70" spans="1:15" ht="18">
      <c r="A70" s="11">
        <f t="shared" si="7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9">
        <v>0</v>
      </c>
      <c r="N70" s="13">
        <v>0</v>
      </c>
      <c r="O70" s="3"/>
    </row>
    <row r="71" spans="1:15" ht="18">
      <c r="A71" s="11">
        <f t="shared" si="7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9">
        <v>0</v>
      </c>
      <c r="N71" s="13">
        <v>0</v>
      </c>
      <c r="O71" s="3"/>
    </row>
    <row r="72" spans="1:15" ht="18">
      <c r="A72" s="11">
        <f t="shared" si="7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9">
        <v>0</v>
      </c>
      <c r="N72" s="13">
        <v>0</v>
      </c>
      <c r="O72" s="3"/>
    </row>
    <row r="73" spans="1:15" ht="18">
      <c r="A73" s="11">
        <f t="shared" si="7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9">
        <v>0</v>
      </c>
      <c r="N73" s="13">
        <v>0</v>
      </c>
      <c r="O73" s="3"/>
    </row>
    <row r="74" spans="1:15" ht="18">
      <c r="A74" s="11">
        <f t="shared" si="7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9">
        <v>0</v>
      </c>
      <c r="N74" s="13">
        <v>0</v>
      </c>
      <c r="O74" s="3"/>
    </row>
    <row r="75" spans="1:15" ht="18">
      <c r="A75" s="11">
        <f t="shared" si="7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9">
        <v>0</v>
      </c>
      <c r="N75" s="13">
        <v>0</v>
      </c>
      <c r="O75" s="3"/>
    </row>
    <row r="76" spans="1:15" ht="18">
      <c r="A76" s="11">
        <f t="shared" si="7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9">
        <v>0</v>
      </c>
      <c r="N76" s="13">
        <v>0</v>
      </c>
      <c r="O76" s="3"/>
    </row>
    <row r="77" spans="1:15" ht="18">
      <c r="A77" s="11">
        <f t="shared" si="7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9">
        <v>0</v>
      </c>
      <c r="N77" s="13">
        <v>0</v>
      </c>
      <c r="O77" s="3"/>
    </row>
    <row r="78" spans="1:15" ht="18">
      <c r="A78" s="11">
        <f t="shared" si="7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9">
        <v>0</v>
      </c>
      <c r="N78" s="13">
        <v>0</v>
      </c>
      <c r="O78" s="3"/>
    </row>
    <row r="79" spans="1:15" ht="18">
      <c r="A79" s="11">
        <f t="shared" si="7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9">
        <v>0</v>
      </c>
      <c r="N79" s="13">
        <v>0</v>
      </c>
      <c r="O79" s="3"/>
    </row>
    <row r="80" spans="1:15" ht="18">
      <c r="A80" s="11">
        <f t="shared" si="7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9">
        <v>0</v>
      </c>
      <c r="N80" s="13">
        <v>0</v>
      </c>
      <c r="O80" s="3"/>
    </row>
    <row r="81" spans="1:15" ht="18">
      <c r="A81" s="11">
        <f t="shared" si="7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9">
        <v>0</v>
      </c>
      <c r="N81" s="13">
        <v>0</v>
      </c>
      <c r="O81" s="3"/>
    </row>
    <row r="82" spans="1:15" ht="18">
      <c r="A82" s="11">
        <f t="shared" si="7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9">
        <v>0</v>
      </c>
      <c r="N82" s="13">
        <v>0</v>
      </c>
      <c r="O82" s="3"/>
    </row>
    <row r="83" spans="1:15" ht="18">
      <c r="A83" s="11">
        <f t="shared" si="7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9">
        <v>0</v>
      </c>
      <c r="N83" s="13">
        <v>0</v>
      </c>
      <c r="O83" s="3"/>
    </row>
    <row r="84" spans="1:15" ht="18">
      <c r="A84" s="11">
        <f t="shared" si="7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9">
        <v>0</v>
      </c>
      <c r="N84" s="13">
        <v>0</v>
      </c>
      <c r="O84" s="3"/>
    </row>
    <row r="85" spans="1:15" ht="18">
      <c r="A85" s="11">
        <f t="shared" si="7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9">
        <v>0</v>
      </c>
      <c r="N85" s="13">
        <v>0</v>
      </c>
      <c r="O85" s="3"/>
    </row>
    <row r="86" spans="1:15" ht="18">
      <c r="A86" s="11">
        <f t="shared" si="7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9">
        <v>0</v>
      </c>
      <c r="N86" s="13">
        <v>0</v>
      </c>
      <c r="O86" s="3"/>
    </row>
    <row r="87" spans="1:15" ht="18">
      <c r="A87" s="11">
        <f t="shared" si="7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9">
        <v>0</v>
      </c>
      <c r="N87" s="13">
        <v>0</v>
      </c>
      <c r="O87" s="3"/>
    </row>
    <row r="88" spans="1:15" ht="18">
      <c r="A88" s="11">
        <f t="shared" si="7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9">
        <v>0</v>
      </c>
      <c r="N88" s="13">
        <v>0</v>
      </c>
      <c r="O88" s="3"/>
    </row>
    <row r="89" spans="1:15" ht="18">
      <c r="A89" s="11">
        <f t="shared" si="7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9">
        <v>0</v>
      </c>
      <c r="N89" s="13">
        <v>0</v>
      </c>
      <c r="O89" s="8"/>
    </row>
    <row r="90" spans="1:15" ht="18">
      <c r="A90" s="11">
        <f t="shared" si="7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9">
        <v>0</v>
      </c>
      <c r="N90" s="13">
        <v>0</v>
      </c>
      <c r="O90" s="3"/>
    </row>
    <row r="91" spans="1:15" ht="18">
      <c r="A91" s="11">
        <f t="shared" si="7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9">
        <v>0</v>
      </c>
      <c r="N91" s="13">
        <v>0</v>
      </c>
      <c r="O91" s="3"/>
    </row>
    <row r="92" spans="1:15" ht="18">
      <c r="A92" s="11">
        <f t="shared" si="7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9">
        <v>0</v>
      </c>
      <c r="N92" s="13">
        <v>0</v>
      </c>
      <c r="O92" s="3"/>
    </row>
    <row r="93" spans="1:15" ht="18">
      <c r="A93" s="11">
        <f t="shared" si="7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9">
        <v>0</v>
      </c>
      <c r="N93" s="13">
        <v>0</v>
      </c>
      <c r="O93" s="3"/>
    </row>
    <row r="94" spans="1:15" ht="18">
      <c r="A94" s="11">
        <f t="shared" si="7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9">
        <v>0</v>
      </c>
      <c r="N94" s="13">
        <v>0</v>
      </c>
      <c r="O94" s="3"/>
    </row>
    <row r="95" spans="1:15" ht="18">
      <c r="A95" s="11">
        <f t="shared" si="7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9">
        <v>0</v>
      </c>
      <c r="N95" s="13">
        <v>0</v>
      </c>
      <c r="O95" s="3"/>
    </row>
    <row r="96" spans="1:15" ht="18">
      <c r="A96" s="11">
        <f t="shared" si="7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9">
        <v>0</v>
      </c>
      <c r="N96" s="13">
        <v>0</v>
      </c>
      <c r="O96" s="3"/>
    </row>
    <row r="97" spans="1:15" ht="18">
      <c r="A97" s="11">
        <f t="shared" si="7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9">
        <v>0</v>
      </c>
      <c r="N97" s="13">
        <v>0</v>
      </c>
      <c r="O97" s="3"/>
    </row>
    <row r="98" spans="1:15" ht="18">
      <c r="A98" s="11">
        <f t="shared" si="7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9">
        <v>0</v>
      </c>
      <c r="N98" s="13">
        <v>0</v>
      </c>
      <c r="O98" s="3"/>
    </row>
    <row r="99" spans="1:15" ht="18">
      <c r="A99" s="11">
        <f t="shared" si="7"/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9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9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9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9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9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9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9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9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9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9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9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9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9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9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9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9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9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9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9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9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9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9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9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9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9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9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9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9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9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9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9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aca="true" t="shared" si="8" ref="G130:G193">SUM(I130:O130)</f>
        <v>0</v>
      </c>
      <c r="H130" s="5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9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t="shared" si="8"/>
        <v>0</v>
      </c>
      <c r="H131" s="5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9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8"/>
        <v>0</v>
      </c>
      <c r="H132" s="5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9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8"/>
        <v>0</v>
      </c>
      <c r="H133" s="5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9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8"/>
        <v>0</v>
      </c>
      <c r="H134" s="5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9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8"/>
        <v>0</v>
      </c>
      <c r="H135" s="5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9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8"/>
        <v>0</v>
      </c>
      <c r="H136" s="5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9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8"/>
        <v>0</v>
      </c>
      <c r="H137" s="5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9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8"/>
        <v>0</v>
      </c>
      <c r="H138" s="5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9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8"/>
        <v>0</v>
      </c>
      <c r="H139" s="5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9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8"/>
        <v>0</v>
      </c>
      <c r="H140" s="5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9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8"/>
        <v>0</v>
      </c>
      <c r="H141" s="5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9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8"/>
        <v>0</v>
      </c>
      <c r="H142" s="5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9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8"/>
        <v>0</v>
      </c>
      <c r="H143" s="5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9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8"/>
        <v>0</v>
      </c>
      <c r="H144" s="5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9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8"/>
        <v>0</v>
      </c>
      <c r="H145" s="5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9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8"/>
        <v>0</v>
      </c>
      <c r="H146" s="5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9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8"/>
        <v>0</v>
      </c>
      <c r="H147" s="5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9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8"/>
        <v>0</v>
      </c>
      <c r="H148" s="5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9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8"/>
        <v>0</v>
      </c>
      <c r="H149" s="5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9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8"/>
        <v>0</v>
      </c>
      <c r="H150" s="5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9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8"/>
        <v>0</v>
      </c>
      <c r="H151" s="5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9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8"/>
        <v>0</v>
      </c>
      <c r="H152" s="5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9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8"/>
        <v>0</v>
      </c>
      <c r="H153" s="5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9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8"/>
        <v>0</v>
      </c>
      <c r="H154" s="5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9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8"/>
        <v>0</v>
      </c>
      <c r="H155" s="5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9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8"/>
        <v>0</v>
      </c>
      <c r="H156" s="5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9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8"/>
        <v>0</v>
      </c>
      <c r="H157" s="5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9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8"/>
        <v>0</v>
      </c>
      <c r="H158" s="5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9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8"/>
        <v>0</v>
      </c>
      <c r="H159" s="5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9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8"/>
        <v>0</v>
      </c>
      <c r="H160" s="5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9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8"/>
        <v>0</v>
      </c>
      <c r="H161" s="5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9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8"/>
        <v>0</v>
      </c>
      <c r="H162" s="5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9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8"/>
        <v>0</v>
      </c>
      <c r="H163" s="5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9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8"/>
        <v>0</v>
      </c>
      <c r="H164" s="5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9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8"/>
        <v>0</v>
      </c>
      <c r="H165" s="5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9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8"/>
        <v>0</v>
      </c>
      <c r="H166" s="5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9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8"/>
        <v>0</v>
      </c>
      <c r="H167" s="5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9">
        <v>0</v>
      </c>
      <c r="N167" s="13">
        <v>0</v>
      </c>
      <c r="O167" s="3"/>
    </row>
    <row r="168" spans="1:15" ht="18">
      <c r="A168" s="11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8"/>
        <v>0</v>
      </c>
      <c r="H168" s="5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9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8"/>
        <v>0</v>
      </c>
      <c r="H169" s="5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9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8"/>
        <v>0</v>
      </c>
      <c r="H170" s="5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9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8"/>
        <v>0</v>
      </c>
      <c r="H171" s="5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9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8"/>
        <v>0</v>
      </c>
      <c r="H172" s="5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9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8"/>
        <v>0</v>
      </c>
      <c r="H173" s="5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9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8"/>
        <v>0</v>
      </c>
      <c r="H174" s="5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9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8"/>
        <v>0</v>
      </c>
      <c r="H175" s="5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9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8"/>
        <v>0</v>
      </c>
      <c r="H176" s="5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9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8"/>
        <v>0</v>
      </c>
      <c r="H177" s="5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9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8"/>
        <v>0</v>
      </c>
      <c r="H178" s="5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9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8"/>
        <v>0</v>
      </c>
      <c r="H179" s="5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9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8"/>
        <v>0</v>
      </c>
      <c r="H180" s="5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9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8"/>
        <v>0</v>
      </c>
      <c r="H181" s="5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9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8"/>
        <v>0</v>
      </c>
      <c r="H182" s="5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9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8"/>
        <v>0</v>
      </c>
      <c r="H183" s="5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9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8"/>
        <v>0</v>
      </c>
      <c r="H184" s="5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9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8"/>
        <v>0</v>
      </c>
      <c r="H185" s="5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9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8"/>
        <v>0</v>
      </c>
      <c r="H186" s="5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9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8"/>
        <v>0</v>
      </c>
      <c r="H187" s="5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9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8"/>
        <v>0</v>
      </c>
      <c r="H188" s="5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9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8"/>
        <v>0</v>
      </c>
      <c r="H189" s="5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9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8"/>
        <v>0</v>
      </c>
      <c r="H190" s="5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9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8"/>
        <v>0</v>
      </c>
      <c r="H191" s="5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9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8"/>
        <v>0</v>
      </c>
      <c r="H192" s="5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9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8"/>
        <v>0</v>
      </c>
      <c r="H193" s="5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9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aca="true" t="shared" si="12" ref="G194:G257">SUM(I194:O194)</f>
        <v>0</v>
      </c>
      <c r="H194" s="5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9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t="shared" si="12"/>
        <v>0</v>
      </c>
      <c r="H195" s="5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9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9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9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9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9">
        <v>0</v>
      </c>
      <c r="N199" s="13">
        <v>0</v>
      </c>
      <c r="O199" s="3"/>
    </row>
    <row r="200" spans="1:15" ht="18">
      <c r="A200" s="11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9">
        <v>0</v>
      </c>
      <c r="N200" s="13">
        <v>0</v>
      </c>
      <c r="O200" s="3"/>
    </row>
    <row r="201" spans="1:15" ht="18">
      <c r="A201" s="11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9">
        <v>0</v>
      </c>
      <c r="N201" s="13">
        <v>0</v>
      </c>
      <c r="O201" s="3"/>
    </row>
    <row r="202" spans="1:15" ht="18">
      <c r="A202" s="11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9">
        <v>0</v>
      </c>
      <c r="N202" s="13">
        <v>0</v>
      </c>
      <c r="O202" s="3"/>
    </row>
    <row r="203" spans="1:15" ht="18">
      <c r="A203" s="11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9">
        <v>0</v>
      </c>
      <c r="N203" s="13">
        <v>0</v>
      </c>
      <c r="O203" s="3"/>
    </row>
    <row r="204" spans="1:15" ht="18">
      <c r="A204" s="11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9">
        <v>0</v>
      </c>
      <c r="N204" s="13">
        <v>0</v>
      </c>
      <c r="O204" s="8"/>
    </row>
    <row r="205" spans="1:15" ht="18">
      <c r="A205" s="11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9">
        <v>0</v>
      </c>
      <c r="N205" s="13">
        <v>0</v>
      </c>
      <c r="O205" s="3"/>
    </row>
    <row r="206" spans="1:15" ht="18">
      <c r="A206" s="11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9">
        <v>0</v>
      </c>
      <c r="N206" s="13">
        <v>0</v>
      </c>
      <c r="O206" s="3"/>
    </row>
    <row r="207" spans="1:15" ht="18">
      <c r="A207" s="11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9">
        <v>0</v>
      </c>
      <c r="N207" s="13">
        <v>0</v>
      </c>
      <c r="O207" s="3"/>
    </row>
    <row r="208" spans="1:15" ht="18">
      <c r="A208" s="11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9">
        <v>0</v>
      </c>
      <c r="N208" s="13">
        <v>0</v>
      </c>
      <c r="O208" s="3"/>
    </row>
    <row r="209" spans="1:15" ht="18">
      <c r="A209" s="11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9">
        <v>0</v>
      </c>
      <c r="N209" s="13">
        <v>0</v>
      </c>
      <c r="O209" s="3"/>
    </row>
    <row r="210" spans="1:15" ht="18">
      <c r="A210" s="11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9">
        <v>0</v>
      </c>
      <c r="N210" s="13">
        <v>0</v>
      </c>
      <c r="O210" s="3"/>
    </row>
    <row r="211" spans="1:15" ht="18">
      <c r="A211" s="11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9">
        <v>0</v>
      </c>
      <c r="N211" s="13">
        <v>0</v>
      </c>
      <c r="O211" s="3"/>
    </row>
    <row r="212" spans="1:15" ht="18">
      <c r="A212" s="11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9">
        <v>0</v>
      </c>
      <c r="N212" s="13">
        <v>0</v>
      </c>
      <c r="O212" s="3"/>
    </row>
    <row r="213" spans="1:15" ht="18">
      <c r="A213" s="11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9">
        <v>0</v>
      </c>
      <c r="N213" s="13">
        <v>0</v>
      </c>
      <c r="O213" s="3"/>
    </row>
    <row r="214" spans="1:15" ht="18">
      <c r="A214" s="11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9">
        <v>0</v>
      </c>
      <c r="N214" s="13">
        <v>0</v>
      </c>
      <c r="O214" s="3"/>
    </row>
    <row r="215" spans="1:15" ht="18">
      <c r="A215" s="11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9">
        <v>0</v>
      </c>
      <c r="N215" s="13">
        <v>0</v>
      </c>
      <c r="O215" s="3"/>
    </row>
    <row r="216" spans="1:15" ht="18">
      <c r="A216" s="11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9">
        <v>0</v>
      </c>
      <c r="N216" s="13">
        <v>0</v>
      </c>
      <c r="O216" s="3"/>
    </row>
    <row r="217" spans="1:15" ht="18">
      <c r="A217" s="11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9">
        <v>0</v>
      </c>
      <c r="N217" s="13">
        <v>0</v>
      </c>
      <c r="O217" s="3"/>
    </row>
    <row r="218" spans="1:15" ht="18">
      <c r="A218" s="11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9">
        <v>0</v>
      </c>
      <c r="N218" s="13">
        <v>0</v>
      </c>
      <c r="O218" s="3"/>
    </row>
    <row r="219" spans="1:15" ht="18">
      <c r="A219" s="11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9">
        <v>0</v>
      </c>
      <c r="N219" s="13">
        <v>0</v>
      </c>
      <c r="O219" s="3"/>
    </row>
    <row r="220" spans="1:15" ht="18">
      <c r="A220" s="11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9">
        <v>0</v>
      </c>
      <c r="N220" s="13">
        <v>0</v>
      </c>
      <c r="O220" s="3"/>
    </row>
    <row r="221" spans="1:15" ht="18">
      <c r="A221" s="11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9">
        <v>0</v>
      </c>
      <c r="N221" s="13">
        <v>0</v>
      </c>
      <c r="O221" s="3"/>
    </row>
    <row r="222" spans="1:15" ht="18">
      <c r="A222" s="11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9">
        <v>0</v>
      </c>
      <c r="N222" s="13">
        <v>0</v>
      </c>
      <c r="O222" s="3"/>
    </row>
    <row r="223" spans="1:15" ht="18">
      <c r="A223" s="11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9">
        <v>0</v>
      </c>
      <c r="N223" s="13">
        <v>0</v>
      </c>
      <c r="O223" s="3"/>
    </row>
    <row r="224" spans="1:15" ht="18">
      <c r="A224" s="11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9">
        <v>0</v>
      </c>
      <c r="N224" s="13">
        <v>0</v>
      </c>
      <c r="O224" s="3"/>
    </row>
    <row r="225" spans="1:15" ht="18">
      <c r="A225" s="11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9">
        <v>0</v>
      </c>
      <c r="N225" s="13">
        <v>0</v>
      </c>
      <c r="O225" s="3"/>
    </row>
    <row r="226" spans="1:15" ht="18">
      <c r="A226" s="11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9">
        <v>0</v>
      </c>
      <c r="N226" s="13">
        <v>0</v>
      </c>
      <c r="O226" s="3"/>
    </row>
    <row r="227" spans="1:15" ht="18">
      <c r="A227" s="11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9">
        <v>0</v>
      </c>
      <c r="N227" s="13">
        <v>0</v>
      </c>
      <c r="O227" s="3"/>
    </row>
    <row r="228" spans="1:15" ht="18">
      <c r="A228" s="11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9">
        <v>0</v>
      </c>
      <c r="N228" s="13">
        <v>0</v>
      </c>
      <c r="O228" s="3"/>
    </row>
    <row r="229" spans="1:15" ht="18">
      <c r="A229" s="11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9">
        <v>0</v>
      </c>
      <c r="N229" s="13">
        <v>0</v>
      </c>
      <c r="O229" s="3"/>
    </row>
    <row r="230" spans="1:15" ht="18">
      <c r="A230" s="11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9">
        <v>0</v>
      </c>
      <c r="N230" s="13">
        <v>0</v>
      </c>
      <c r="O230" s="3"/>
    </row>
    <row r="231" spans="1:15" ht="18">
      <c r="A231" s="11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9">
        <v>0</v>
      </c>
      <c r="N231" s="13">
        <v>0</v>
      </c>
      <c r="O231" s="3"/>
    </row>
    <row r="232" spans="1:15" ht="18">
      <c r="A232" s="11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9">
        <v>0</v>
      </c>
      <c r="N232" s="13">
        <v>0</v>
      </c>
      <c r="O232" s="3"/>
    </row>
    <row r="233" spans="1:15" ht="18">
      <c r="A233" s="11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9">
        <v>0</v>
      </c>
      <c r="N233" s="13">
        <v>0</v>
      </c>
      <c r="O233" s="3"/>
    </row>
    <row r="234" spans="1:15" ht="18">
      <c r="A234" s="11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9">
        <v>0</v>
      </c>
      <c r="N234" s="13">
        <v>0</v>
      </c>
      <c r="O234" s="3"/>
    </row>
    <row r="235" spans="1:15" ht="18">
      <c r="A235" s="11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9">
        <v>0</v>
      </c>
      <c r="N235" s="13">
        <v>0</v>
      </c>
      <c r="O235" s="3"/>
    </row>
    <row r="236" spans="1:15" ht="18">
      <c r="A236" s="11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9">
        <v>0</v>
      </c>
      <c r="N236" s="13">
        <v>0</v>
      </c>
      <c r="O236" s="3"/>
    </row>
    <row r="237" spans="1:15" ht="18">
      <c r="A237" s="11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9">
        <v>0</v>
      </c>
      <c r="N237" s="13">
        <v>0</v>
      </c>
      <c r="O237" s="3"/>
    </row>
    <row r="238" spans="1:15" ht="18">
      <c r="A238" s="11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9">
        <v>0</v>
      </c>
      <c r="N238" s="13">
        <v>0</v>
      </c>
      <c r="O238" s="3"/>
    </row>
    <row r="239" spans="1:15" ht="18">
      <c r="A239" s="11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9">
        <v>0</v>
      </c>
      <c r="N239" s="13">
        <v>0</v>
      </c>
      <c r="O239" s="3"/>
    </row>
    <row r="240" spans="1:15" ht="18">
      <c r="A240" s="11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9">
        <v>0</v>
      </c>
      <c r="N240" s="13">
        <v>0</v>
      </c>
      <c r="O240" s="3"/>
    </row>
    <row r="241" spans="1:15" ht="18">
      <c r="A241" s="11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9">
        <v>0</v>
      </c>
      <c r="N241" s="13">
        <v>0</v>
      </c>
      <c r="O241" s="3"/>
    </row>
    <row r="242" spans="1:15" ht="18">
      <c r="A242" s="11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9">
        <v>0</v>
      </c>
      <c r="N242" s="13">
        <v>0</v>
      </c>
      <c r="O242" s="3"/>
    </row>
    <row r="243" spans="1:15" ht="18">
      <c r="A243" s="11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9">
        <v>0</v>
      </c>
      <c r="N243" s="13">
        <v>0</v>
      </c>
      <c r="O243" s="3"/>
    </row>
    <row r="244" spans="1:15" ht="18">
      <c r="A244" s="11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9">
        <v>0</v>
      </c>
      <c r="N244" s="13">
        <v>0</v>
      </c>
      <c r="O244" s="3"/>
    </row>
    <row r="245" spans="1:15" ht="18">
      <c r="A245" s="11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9">
        <v>0</v>
      </c>
      <c r="N245" s="13">
        <v>0</v>
      </c>
      <c r="O245" s="3"/>
    </row>
    <row r="246" spans="1:15" ht="18">
      <c r="A246" s="11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9">
        <v>0</v>
      </c>
      <c r="N246" s="13">
        <v>0</v>
      </c>
      <c r="O246" s="3"/>
    </row>
    <row r="247" spans="1:15" ht="18">
      <c r="A247" s="11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9">
        <v>0</v>
      </c>
      <c r="N247" s="13">
        <v>0</v>
      </c>
      <c r="O247" s="3"/>
    </row>
    <row r="248" spans="1:15" ht="18">
      <c r="A248" s="11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9">
        <v>0</v>
      </c>
      <c r="N248" s="13">
        <v>0</v>
      </c>
      <c r="O248" s="3"/>
    </row>
    <row r="249" spans="1:15" ht="18">
      <c r="A249" s="11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9">
        <v>0</v>
      </c>
      <c r="N249" s="13">
        <v>0</v>
      </c>
      <c r="O249" s="3"/>
    </row>
    <row r="250" spans="1:15" ht="18">
      <c r="A250" s="11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9">
        <v>0</v>
      </c>
      <c r="N250" s="13">
        <v>0</v>
      </c>
      <c r="O250" s="3"/>
    </row>
    <row r="251" spans="1:15" ht="18">
      <c r="A251" s="11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9">
        <v>0</v>
      </c>
      <c r="N251" s="13">
        <v>0</v>
      </c>
      <c r="O251" s="3"/>
    </row>
    <row r="252" spans="1:15" ht="18">
      <c r="A252" s="11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9">
        <v>0</v>
      </c>
      <c r="N252" s="13">
        <v>0</v>
      </c>
      <c r="O252" s="3"/>
    </row>
    <row r="253" spans="1:15" ht="18">
      <c r="A253" s="11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9">
        <v>0</v>
      </c>
      <c r="N253" s="13">
        <v>0</v>
      </c>
      <c r="O253" s="3"/>
    </row>
    <row r="254" spans="1:15" ht="18">
      <c r="A254" s="11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9">
        <v>0</v>
      </c>
      <c r="N254" s="13">
        <v>0</v>
      </c>
      <c r="O254" s="3"/>
    </row>
    <row r="255" spans="1:15" ht="18">
      <c r="A255" s="11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9">
        <v>0</v>
      </c>
      <c r="N255" s="13">
        <v>0</v>
      </c>
      <c r="O255" s="3"/>
    </row>
    <row r="256" spans="1:15" ht="18">
      <c r="A256" s="11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9">
        <v>0</v>
      </c>
      <c r="N256" s="13">
        <v>0</v>
      </c>
      <c r="O256" s="3"/>
    </row>
    <row r="257" spans="1:15" ht="18">
      <c r="A257" s="11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9">
        <v>0</v>
      </c>
      <c r="N257" s="13">
        <v>0</v>
      </c>
      <c r="O257" s="3"/>
    </row>
    <row r="258" spans="1:15" ht="18">
      <c r="A258" s="11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1">
        <f aca="true" t="shared" si="15" ref="G258:G321">SUM(I258:O258)</f>
        <v>0</v>
      </c>
      <c r="H258" s="5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9">
        <v>0</v>
      </c>
      <c r="N258" s="13">
        <v>0</v>
      </c>
      <c r="O258" s="3"/>
    </row>
    <row r="259" spans="1:15" ht="18">
      <c r="A259" s="11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1">
        <f t="shared" si="15"/>
        <v>0</v>
      </c>
      <c r="H259" s="5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9">
        <v>0</v>
      </c>
      <c r="N259" s="13">
        <v>0</v>
      </c>
      <c r="O259" s="3"/>
    </row>
    <row r="260" spans="1:15" ht="18">
      <c r="A260" s="11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5"/>
        <v>0</v>
      </c>
      <c r="H260" s="5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9">
        <v>0</v>
      </c>
      <c r="N260" s="13">
        <v>0</v>
      </c>
      <c r="O260" s="3"/>
    </row>
    <row r="261" spans="1:15" ht="18">
      <c r="A261" s="11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5"/>
        <v>0</v>
      </c>
      <c r="H261" s="5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9">
        <v>0</v>
      </c>
      <c r="N261" s="13">
        <v>0</v>
      </c>
      <c r="O261" s="3"/>
    </row>
    <row r="262" spans="1:15" ht="18">
      <c r="A262" s="11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5"/>
        <v>0</v>
      </c>
      <c r="H262" s="5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9">
        <v>0</v>
      </c>
      <c r="N262" s="13">
        <v>0</v>
      </c>
      <c r="O262" s="3"/>
    </row>
    <row r="263" spans="1:15" ht="18">
      <c r="A263" s="11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5"/>
        <v>0</v>
      </c>
      <c r="H263" s="5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9">
        <v>0</v>
      </c>
      <c r="N263" s="13">
        <v>0</v>
      </c>
      <c r="O263" s="3"/>
    </row>
    <row r="264" spans="1:15" ht="18">
      <c r="A264" s="11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5"/>
        <v>0</v>
      </c>
      <c r="H264" s="5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9">
        <v>0</v>
      </c>
      <c r="N264" s="13">
        <v>0</v>
      </c>
      <c r="O264" s="3"/>
    </row>
    <row r="265" spans="1:15" ht="18">
      <c r="A265" s="11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5"/>
        <v>0</v>
      </c>
      <c r="H265" s="5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9">
        <v>0</v>
      </c>
      <c r="N265" s="13">
        <v>0</v>
      </c>
      <c r="O265" s="3"/>
    </row>
    <row r="266" spans="1:15" ht="18">
      <c r="A266" s="11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5"/>
        <v>0</v>
      </c>
      <c r="H266" s="5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9">
        <v>0</v>
      </c>
      <c r="N266" s="13">
        <v>0</v>
      </c>
      <c r="O266" s="3"/>
    </row>
    <row r="267" spans="1:15" ht="18">
      <c r="A267" s="11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5"/>
        <v>0</v>
      </c>
      <c r="H267" s="5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9">
        <v>0</v>
      </c>
      <c r="N267" s="13">
        <v>0</v>
      </c>
      <c r="O267" s="3"/>
    </row>
    <row r="268" spans="1:15" ht="18">
      <c r="A268" s="11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5"/>
        <v>0</v>
      </c>
      <c r="H268" s="5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9">
        <v>0</v>
      </c>
      <c r="N268" s="13">
        <v>0</v>
      </c>
      <c r="O268" s="3"/>
    </row>
    <row r="269" spans="1:15" ht="18">
      <c r="A269" s="11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5"/>
        <v>0</v>
      </c>
      <c r="H269" s="5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9">
        <v>0</v>
      </c>
      <c r="N269" s="13">
        <v>0</v>
      </c>
      <c r="O269" s="3"/>
    </row>
    <row r="270" spans="1:15" ht="18">
      <c r="A270" s="11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5"/>
        <v>0</v>
      </c>
      <c r="H270" s="5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9">
        <v>0</v>
      </c>
      <c r="N270" s="13">
        <v>0</v>
      </c>
      <c r="O270" s="3"/>
    </row>
    <row r="271" spans="1:15" ht="18">
      <c r="A271" s="11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5"/>
        <v>0</v>
      </c>
      <c r="H271" s="5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9">
        <v>0</v>
      </c>
      <c r="N271" s="13">
        <v>0</v>
      </c>
      <c r="O271" s="3"/>
    </row>
    <row r="272" spans="1:15" ht="18">
      <c r="A272" s="11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5"/>
        <v>0</v>
      </c>
      <c r="H272" s="5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9">
        <v>0</v>
      </c>
      <c r="N272" s="13">
        <v>0</v>
      </c>
      <c r="O272" s="3"/>
    </row>
    <row r="273" spans="1:15" ht="18">
      <c r="A273" s="11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5"/>
        <v>0</v>
      </c>
      <c r="H273" s="5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9">
        <v>0</v>
      </c>
      <c r="N273" s="13">
        <v>0</v>
      </c>
      <c r="O273" s="3"/>
    </row>
    <row r="274" spans="1:15" ht="18">
      <c r="A274" s="11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5"/>
        <v>0</v>
      </c>
      <c r="H274" s="5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9">
        <v>0</v>
      </c>
      <c r="N274" s="13">
        <v>0</v>
      </c>
      <c r="O274" s="3"/>
    </row>
    <row r="275" spans="1:15" ht="18">
      <c r="A275" s="11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5"/>
        <v>0</v>
      </c>
      <c r="H275" s="5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9">
        <v>0</v>
      </c>
      <c r="N275" s="13">
        <v>0</v>
      </c>
      <c r="O275" s="3"/>
    </row>
    <row r="276" spans="1:15" ht="18">
      <c r="A276" s="11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5"/>
        <v>0</v>
      </c>
      <c r="H276" s="5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9">
        <v>0</v>
      </c>
      <c r="N276" s="13">
        <v>0</v>
      </c>
      <c r="O276" s="3"/>
    </row>
    <row r="277" spans="1:15" ht="18">
      <c r="A277" s="11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5"/>
        <v>0</v>
      </c>
      <c r="H277" s="5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9">
        <v>0</v>
      </c>
      <c r="N277" s="13">
        <v>0</v>
      </c>
      <c r="O277" s="3"/>
    </row>
    <row r="278" spans="1:15" ht="18">
      <c r="A278" s="11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5"/>
        <v>0</v>
      </c>
      <c r="H278" s="5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9">
        <v>0</v>
      </c>
      <c r="N278" s="13">
        <v>0</v>
      </c>
      <c r="O278" s="3"/>
    </row>
    <row r="279" spans="1:15" ht="18">
      <c r="A279" s="11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5"/>
        <v>0</v>
      </c>
      <c r="H279" s="5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9">
        <v>0</v>
      </c>
      <c r="N279" s="13">
        <v>0</v>
      </c>
      <c r="O279" s="3"/>
    </row>
    <row r="280" spans="1:15" ht="18">
      <c r="A280" s="11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5"/>
        <v>0</v>
      </c>
      <c r="H280" s="5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9">
        <v>0</v>
      </c>
      <c r="N280" s="13">
        <v>0</v>
      </c>
      <c r="O280" s="3"/>
    </row>
    <row r="281" spans="1:15" ht="18">
      <c r="A281" s="11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5"/>
        <v>0</v>
      </c>
      <c r="H281" s="5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9">
        <v>0</v>
      </c>
      <c r="N281" s="13">
        <v>0</v>
      </c>
      <c r="O281" s="3"/>
    </row>
    <row r="282" spans="1:15" ht="18">
      <c r="A282" s="11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5"/>
        <v>0</v>
      </c>
      <c r="H282" s="5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9">
        <v>0</v>
      </c>
      <c r="N282" s="13">
        <v>0</v>
      </c>
      <c r="O282" s="3"/>
    </row>
    <row r="283" spans="1:15" ht="18">
      <c r="A283" s="11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5"/>
        <v>0</v>
      </c>
      <c r="H283" s="5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9">
        <v>0</v>
      </c>
      <c r="N283" s="13">
        <v>0</v>
      </c>
      <c r="O283" s="3"/>
    </row>
    <row r="284" spans="1:15" ht="18">
      <c r="A284" s="11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5"/>
        <v>0</v>
      </c>
      <c r="H284" s="5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9">
        <v>0</v>
      </c>
      <c r="N284" s="13">
        <v>0</v>
      </c>
      <c r="O284" s="3"/>
    </row>
    <row r="285" spans="1:15" ht="18">
      <c r="A285" s="11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5"/>
        <v>0</v>
      </c>
      <c r="H285" s="5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9">
        <v>0</v>
      </c>
      <c r="N285" s="13">
        <v>0</v>
      </c>
      <c r="O285" s="3"/>
    </row>
    <row r="286" spans="1:15" ht="18">
      <c r="A286" s="11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5"/>
        <v>0</v>
      </c>
      <c r="H286" s="5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9">
        <v>0</v>
      </c>
      <c r="N286" s="13">
        <v>0</v>
      </c>
      <c r="O286" s="3"/>
    </row>
    <row r="287" spans="1:15" ht="18">
      <c r="A287" s="11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5"/>
        <v>0</v>
      </c>
      <c r="H287" s="5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9">
        <v>0</v>
      </c>
      <c r="N287" s="13">
        <v>0</v>
      </c>
      <c r="O287" s="3"/>
    </row>
    <row r="288" spans="1:15" ht="18">
      <c r="A288" s="11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5"/>
        <v>0</v>
      </c>
      <c r="H288" s="5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9">
        <v>0</v>
      </c>
      <c r="N288" s="13">
        <v>0</v>
      </c>
      <c r="O288" s="3"/>
    </row>
    <row r="289" spans="1:15" ht="18">
      <c r="A289" s="11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5"/>
        <v>0</v>
      </c>
      <c r="H289" s="5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9">
        <v>0</v>
      </c>
      <c r="N289" s="13">
        <v>0</v>
      </c>
      <c r="O289" s="3"/>
    </row>
    <row r="290" spans="1:15" ht="18">
      <c r="A290" s="11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5"/>
        <v>0</v>
      </c>
      <c r="H290" s="5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9">
        <v>0</v>
      </c>
      <c r="N290" s="13">
        <v>0</v>
      </c>
      <c r="O290" s="3"/>
    </row>
    <row r="291" spans="1:15" ht="18">
      <c r="A291" s="11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5"/>
        <v>0</v>
      </c>
      <c r="H291" s="5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9">
        <v>0</v>
      </c>
      <c r="N291" s="13">
        <v>0</v>
      </c>
      <c r="O291" s="3"/>
    </row>
    <row r="292" spans="1:15" ht="18">
      <c r="A292" s="11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5"/>
        <v>0</v>
      </c>
      <c r="H292" s="5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9">
        <v>0</v>
      </c>
      <c r="N292" s="13">
        <v>0</v>
      </c>
      <c r="O292" s="3"/>
    </row>
    <row r="293" spans="1:15" ht="18">
      <c r="A293" s="11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5"/>
        <v>0</v>
      </c>
      <c r="H293" s="5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9">
        <v>0</v>
      </c>
      <c r="N293" s="13">
        <v>0</v>
      </c>
      <c r="O293" s="3"/>
    </row>
    <row r="294" spans="1:15" ht="18">
      <c r="A294" s="11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5"/>
        <v>0</v>
      </c>
      <c r="H294" s="5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9">
        <v>0</v>
      </c>
      <c r="N294" s="13">
        <v>0</v>
      </c>
      <c r="O294" s="3"/>
    </row>
    <row r="295" spans="1:15" ht="18">
      <c r="A295" s="11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5"/>
        <v>0</v>
      </c>
      <c r="H295" s="5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9">
        <v>0</v>
      </c>
      <c r="N295" s="13">
        <v>0</v>
      </c>
      <c r="O295" s="3"/>
    </row>
    <row r="296" spans="1:15" ht="18">
      <c r="A296" s="11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5"/>
        <v>0</v>
      </c>
      <c r="H296" s="5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9">
        <v>0</v>
      </c>
      <c r="N296" s="13">
        <v>0</v>
      </c>
      <c r="O296" s="3"/>
    </row>
    <row r="297" spans="1:15" ht="18">
      <c r="A297" s="11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5"/>
        <v>0</v>
      </c>
      <c r="H297" s="5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9">
        <v>0</v>
      </c>
      <c r="N297" s="13">
        <v>0</v>
      </c>
      <c r="O297" s="8"/>
    </row>
    <row r="298" spans="1:15" ht="18">
      <c r="A298" s="11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5"/>
        <v>0</v>
      </c>
      <c r="H298" s="5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9">
        <v>0</v>
      </c>
      <c r="N298" s="13">
        <v>0</v>
      </c>
      <c r="O298" s="3"/>
    </row>
    <row r="299" spans="1:15" ht="18">
      <c r="A299" s="11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5"/>
        <v>0</v>
      </c>
      <c r="H299" s="5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9">
        <v>0</v>
      </c>
      <c r="N299" s="13">
        <v>0</v>
      </c>
      <c r="O299" s="3"/>
    </row>
    <row r="300" spans="1:15" ht="18">
      <c r="A300" s="11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5"/>
        <v>0</v>
      </c>
      <c r="H300" s="5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9">
        <v>0</v>
      </c>
      <c r="N300" s="13">
        <v>0</v>
      </c>
      <c r="O300" s="3"/>
    </row>
    <row r="301" spans="1:15" ht="18">
      <c r="A301" s="11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5"/>
        <v>0</v>
      </c>
      <c r="H301" s="5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9">
        <v>0</v>
      </c>
      <c r="N301" s="13">
        <v>0</v>
      </c>
      <c r="O301" s="3"/>
    </row>
    <row r="302" spans="1:15" ht="18">
      <c r="A302" s="11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5"/>
        <v>0</v>
      </c>
      <c r="H302" s="5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9">
        <v>0</v>
      </c>
      <c r="N302" s="13">
        <v>0</v>
      </c>
      <c r="O302" s="3"/>
    </row>
    <row r="303" spans="1:15" ht="18">
      <c r="A303" s="11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5"/>
        <v>0</v>
      </c>
      <c r="H303" s="5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9">
        <v>0</v>
      </c>
      <c r="N303" s="13">
        <v>0</v>
      </c>
      <c r="O303" s="3"/>
    </row>
    <row r="304" spans="1:15" ht="18">
      <c r="A304" s="11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5"/>
        <v>0</v>
      </c>
      <c r="H304" s="5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9">
        <v>0</v>
      </c>
      <c r="N304" s="13">
        <v>0</v>
      </c>
      <c r="O304" s="3"/>
    </row>
    <row r="305" spans="1:15" ht="18">
      <c r="A305" s="11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5"/>
        <v>0</v>
      </c>
      <c r="H305" s="5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9">
        <v>0</v>
      </c>
      <c r="N305" s="13">
        <v>0</v>
      </c>
      <c r="O305" s="3"/>
    </row>
    <row r="306" spans="1:15" ht="18">
      <c r="A306" s="11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5"/>
        <v>0</v>
      </c>
      <c r="H306" s="5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9">
        <v>0</v>
      </c>
      <c r="N306" s="13">
        <v>0</v>
      </c>
      <c r="O306" s="3"/>
    </row>
    <row r="307" spans="1:15" ht="18">
      <c r="A307" s="11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5"/>
        <v>0</v>
      </c>
      <c r="H307" s="5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9">
        <v>0</v>
      </c>
      <c r="N307" s="13">
        <v>0</v>
      </c>
      <c r="O307" s="3"/>
    </row>
    <row r="308" spans="1:15" ht="18">
      <c r="A308" s="11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5"/>
        <v>0</v>
      </c>
      <c r="H308" s="5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9">
        <v>0</v>
      </c>
      <c r="N308" s="13">
        <v>0</v>
      </c>
      <c r="O308" s="3"/>
    </row>
    <row r="309" spans="1:15" ht="18">
      <c r="A309" s="11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5"/>
        <v>0</v>
      </c>
      <c r="H309" s="5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9">
        <v>0</v>
      </c>
      <c r="N309" s="13">
        <v>0</v>
      </c>
      <c r="O309" s="3"/>
    </row>
    <row r="310" spans="1:15" ht="18">
      <c r="A310" s="11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5"/>
        <v>0</v>
      </c>
      <c r="H310" s="5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9">
        <v>0</v>
      </c>
      <c r="N310" s="13">
        <v>0</v>
      </c>
      <c r="O310" s="3"/>
    </row>
    <row r="311" spans="1:15" ht="18">
      <c r="A311" s="11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5"/>
        <v>0</v>
      </c>
      <c r="H311" s="5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9">
        <v>0</v>
      </c>
      <c r="N311" s="13">
        <v>0</v>
      </c>
      <c r="O311" s="8"/>
    </row>
    <row r="312" spans="1:15" ht="18">
      <c r="A312" s="11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5"/>
        <v>0</v>
      </c>
      <c r="H312" s="5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9">
        <v>0</v>
      </c>
      <c r="N312" s="13">
        <v>0</v>
      </c>
      <c r="O312" s="3"/>
    </row>
    <row r="313" spans="1:15" ht="18">
      <c r="A313" s="11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5"/>
        <v>0</v>
      </c>
      <c r="H313" s="5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9">
        <v>0</v>
      </c>
      <c r="N313" s="13">
        <v>0</v>
      </c>
      <c r="O313" s="3"/>
    </row>
    <row r="314" spans="1:15" ht="18">
      <c r="A314" s="11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5"/>
        <v>0</v>
      </c>
      <c r="H314" s="5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9">
        <v>0</v>
      </c>
      <c r="N314" s="13">
        <v>0</v>
      </c>
      <c r="O314" s="3"/>
    </row>
    <row r="315" spans="1:15" ht="18">
      <c r="A315" s="11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5"/>
        <v>0</v>
      </c>
      <c r="H315" s="5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9">
        <v>0</v>
      </c>
      <c r="N315" s="13">
        <v>0</v>
      </c>
      <c r="O315" s="3"/>
    </row>
    <row r="316" spans="1:15" ht="18">
      <c r="A316" s="11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5"/>
        <v>0</v>
      </c>
      <c r="H316" s="5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9">
        <v>0</v>
      </c>
      <c r="N316" s="13">
        <v>0</v>
      </c>
      <c r="O316" s="3"/>
    </row>
    <row r="317" spans="1:15" ht="18">
      <c r="A317" s="11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5"/>
        <v>0</v>
      </c>
      <c r="H317" s="5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9">
        <v>0</v>
      </c>
      <c r="N317" s="13">
        <v>0</v>
      </c>
      <c r="O317" s="3"/>
    </row>
    <row r="318" spans="1:15" ht="18">
      <c r="A318" s="11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5"/>
        <v>0</v>
      </c>
      <c r="H318" s="5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9">
        <v>0</v>
      </c>
      <c r="N318" s="13">
        <v>0</v>
      </c>
      <c r="O318" s="3"/>
    </row>
    <row r="319" spans="1:15" ht="18">
      <c r="A319" s="11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5"/>
        <v>0</v>
      </c>
      <c r="H319" s="5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9">
        <v>0</v>
      </c>
      <c r="N319" s="13">
        <v>0</v>
      </c>
      <c r="O319" s="3"/>
    </row>
    <row r="320" spans="1:15" ht="18">
      <c r="A320" s="11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5"/>
        <v>0</v>
      </c>
      <c r="H320" s="5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9">
        <v>0</v>
      </c>
      <c r="N320" s="13">
        <v>0</v>
      </c>
      <c r="O320" s="3"/>
    </row>
    <row r="321" spans="1:15" ht="18">
      <c r="A321" s="11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5"/>
        <v>0</v>
      </c>
      <c r="H321" s="5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9">
        <v>0</v>
      </c>
      <c r="N321" s="13">
        <v>0</v>
      </c>
      <c r="O321" s="3"/>
    </row>
    <row r="322" spans="1:15" ht="18">
      <c r="A322" s="11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1">
        <f aca="true" t="shared" si="18" ref="G322:G330">SUM(I322:O322)</f>
        <v>0</v>
      </c>
      <c r="H322" s="5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9">
        <v>0</v>
      </c>
      <c r="N322" s="13">
        <v>0</v>
      </c>
      <c r="O322" s="3"/>
    </row>
    <row r="323" spans="1:15" ht="18">
      <c r="A323" s="11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1">
        <f t="shared" si="18"/>
        <v>0</v>
      </c>
      <c r="H323" s="5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9">
        <v>0</v>
      </c>
      <c r="N323" s="13">
        <v>0</v>
      </c>
      <c r="O323" s="8"/>
    </row>
    <row r="324" spans="1:15" ht="18">
      <c r="A324" s="11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18"/>
        <v>0</v>
      </c>
      <c r="H324" s="5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9">
        <v>0</v>
      </c>
      <c r="N324" s="13">
        <v>0</v>
      </c>
      <c r="O324" s="3"/>
    </row>
    <row r="325" spans="1:15" ht="18">
      <c r="A325" s="11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18"/>
        <v>0</v>
      </c>
      <c r="H325" s="5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9">
        <v>0</v>
      </c>
      <c r="N325" s="13">
        <v>0</v>
      </c>
      <c r="O325" s="3"/>
    </row>
    <row r="326" spans="1:15" ht="18">
      <c r="A326" s="11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18"/>
        <v>0</v>
      </c>
      <c r="H326" s="5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9">
        <v>0</v>
      </c>
      <c r="N326" s="13">
        <v>0</v>
      </c>
      <c r="O326" s="3"/>
    </row>
    <row r="327" spans="1:15" ht="18">
      <c r="A327" s="11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18"/>
        <v>0</v>
      </c>
      <c r="H327" s="5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9">
        <v>0</v>
      </c>
      <c r="N327" s="13">
        <v>0</v>
      </c>
      <c r="O327" s="3"/>
    </row>
    <row r="328" spans="1:15" ht="18">
      <c r="A328" s="11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18"/>
        <v>0</v>
      </c>
      <c r="H328" s="5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9">
        <v>0</v>
      </c>
      <c r="N328" s="13">
        <v>0</v>
      </c>
      <c r="O328" s="3"/>
    </row>
    <row r="329" spans="1:15" ht="18">
      <c r="A329" s="11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18"/>
        <v>0</v>
      </c>
      <c r="H329" s="5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9">
        <v>0</v>
      </c>
      <c r="N329" s="13">
        <v>0</v>
      </c>
      <c r="O329" s="3"/>
    </row>
    <row r="330" spans="1:15" ht="18">
      <c r="A330" s="11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18"/>
        <v>0</v>
      </c>
      <c r="H330" s="5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9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S330"/>
  <sheetViews>
    <sheetView zoomScale="70" zoomScaleNormal="70" workbookViewId="0" topLeftCell="B1">
      <selection activeCell="H22" sqref="H22"/>
    </sheetView>
  </sheetViews>
  <sheetFormatPr defaultColWidth="11.421875" defaultRowHeight="12.75"/>
  <cols>
    <col min="1" max="1" width="11.8515625" style="10" bestFit="1" customWidth="1"/>
    <col min="2" max="2" width="13.421875" style="0" bestFit="1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11.421875" style="0" customWidth="1"/>
    <col min="14" max="14" width="12.710937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25</v>
      </c>
      <c r="C2" s="6" t="s">
        <v>109</v>
      </c>
      <c r="D2" s="6" t="s">
        <v>21</v>
      </c>
      <c r="E2" s="7">
        <f>COUNTIF(F$2:F2,F2)</f>
        <v>1</v>
      </c>
      <c r="F2" s="6" t="s">
        <v>55</v>
      </c>
      <c r="G2" s="21">
        <f aca="true" t="shared" si="0" ref="G2:G66">SUM(I2:O2)</f>
        <v>1720.938</v>
      </c>
      <c r="H2" s="5" t="str">
        <f aca="true" t="shared" si="1" ref="H2:H66">CONCATENATE(E2,"º-",F2)</f>
        <v>1º-T-7</v>
      </c>
      <c r="I2" s="13">
        <v>298.854</v>
      </c>
      <c r="J2" s="13">
        <v>325.712</v>
      </c>
      <c r="K2" s="13">
        <v>259.121</v>
      </c>
      <c r="L2" s="13">
        <v>252.965</v>
      </c>
      <c r="M2" s="13">
        <v>291.093</v>
      </c>
      <c r="N2" s="13">
        <v>293.193</v>
      </c>
      <c r="O2" s="8"/>
    </row>
    <row r="3" spans="1:15" ht="18">
      <c r="A3" s="11">
        <f aca="true" t="shared" si="2" ref="A3:A34">A2+1</f>
        <v>2</v>
      </c>
      <c r="B3" s="6" t="s">
        <v>25</v>
      </c>
      <c r="C3" s="6" t="s">
        <v>120</v>
      </c>
      <c r="D3" s="6" t="s">
        <v>27</v>
      </c>
      <c r="E3" s="7">
        <f>COUNTIF(F$2:F3,F3)</f>
        <v>1</v>
      </c>
      <c r="F3" s="1" t="s">
        <v>29</v>
      </c>
      <c r="G3" s="21">
        <f t="shared" si="0"/>
        <v>1886.005</v>
      </c>
      <c r="H3" s="5" t="str">
        <f t="shared" si="1"/>
        <v>1º-T-1</v>
      </c>
      <c r="I3" s="13">
        <v>326.152</v>
      </c>
      <c r="J3" s="13">
        <v>325.975</v>
      </c>
      <c r="K3" s="13">
        <v>305.173</v>
      </c>
      <c r="L3" s="13">
        <v>290.983</v>
      </c>
      <c r="M3" s="13">
        <v>309.728</v>
      </c>
      <c r="N3" s="13">
        <v>327.994</v>
      </c>
      <c r="O3" s="3"/>
    </row>
    <row r="4" spans="1:15" ht="18">
      <c r="A4" s="11">
        <f t="shared" si="2"/>
        <v>3</v>
      </c>
      <c r="B4" s="6"/>
      <c r="C4" s="1"/>
      <c r="D4" s="1"/>
      <c r="E4" s="7">
        <f>COUNTIF(F$2:F4,F4)</f>
        <v>0</v>
      </c>
      <c r="F4" s="1"/>
      <c r="G4" s="21">
        <f t="shared" si="0"/>
        <v>0</v>
      </c>
      <c r="H4" s="5" t="str">
        <f t="shared" si="1"/>
        <v>0º-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3"/>
    </row>
    <row r="5" spans="1:15" ht="18">
      <c r="A5" s="11">
        <f t="shared" si="2"/>
        <v>4</v>
      </c>
      <c r="B5" s="6"/>
      <c r="C5" s="1"/>
      <c r="D5" s="1"/>
      <c r="E5" s="7">
        <f>COUNTIF(F$2:F5,F5)</f>
        <v>0</v>
      </c>
      <c r="F5" s="1"/>
      <c r="G5" s="21">
        <f t="shared" si="0"/>
        <v>0</v>
      </c>
      <c r="H5" s="5" t="str">
        <f t="shared" si="1"/>
        <v>0º-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3"/>
    </row>
    <row r="6" spans="1:15" ht="18">
      <c r="A6" s="11">
        <f t="shared" si="2"/>
        <v>5</v>
      </c>
      <c r="B6" s="6"/>
      <c r="C6" s="1"/>
      <c r="D6" s="1"/>
      <c r="E6" s="7">
        <f>COUNTIF(F$2:F6,F6)</f>
        <v>0</v>
      </c>
      <c r="F6" s="1"/>
      <c r="G6" s="21">
        <f t="shared" si="0"/>
        <v>0</v>
      </c>
      <c r="H6" s="5" t="str">
        <f t="shared" si="1"/>
        <v>0º-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3"/>
    </row>
    <row r="7" spans="1:15" ht="18">
      <c r="A7" s="11">
        <f t="shared" si="2"/>
        <v>6</v>
      </c>
      <c r="B7" s="6"/>
      <c r="C7" s="2"/>
      <c r="D7" s="2"/>
      <c r="E7" s="7">
        <f>COUNTIF(F$2:F7,F7)</f>
        <v>0</v>
      </c>
      <c r="F7" s="1"/>
      <c r="G7" s="21">
        <f t="shared" si="0"/>
        <v>0</v>
      </c>
      <c r="H7" s="5" t="str">
        <f t="shared" si="1"/>
        <v>0º-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3"/>
    </row>
    <row r="8" spans="1:15" ht="18">
      <c r="A8" s="11">
        <f t="shared" si="2"/>
        <v>7</v>
      </c>
      <c r="B8" s="6"/>
      <c r="C8" s="1"/>
      <c r="D8" s="2"/>
      <c r="E8" s="7">
        <f>COUNTIF(F$2:F8,F8)</f>
        <v>0</v>
      </c>
      <c r="F8" s="1"/>
      <c r="G8" s="21">
        <f t="shared" si="0"/>
        <v>0</v>
      </c>
      <c r="H8" s="5" t="str">
        <f t="shared" si="1"/>
        <v>0º-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3"/>
    </row>
    <row r="9" spans="1:16" ht="18">
      <c r="A9" s="11">
        <f t="shared" si="2"/>
        <v>8</v>
      </c>
      <c r="B9" s="6"/>
      <c r="C9" s="1"/>
      <c r="D9" s="6"/>
      <c r="E9" s="7">
        <f>COUNTIF(F$2:F9,F9)</f>
        <v>0</v>
      </c>
      <c r="F9" s="1"/>
      <c r="G9" s="21">
        <f t="shared" si="0"/>
        <v>0</v>
      </c>
      <c r="H9" s="5" t="str">
        <f t="shared" si="1"/>
        <v>0º-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3"/>
      <c r="P9" s="12"/>
    </row>
    <row r="10" spans="1:15" ht="18">
      <c r="A10" s="11">
        <f t="shared" si="2"/>
        <v>9</v>
      </c>
      <c r="B10" s="6"/>
      <c r="C10" s="1"/>
      <c r="D10" s="1"/>
      <c r="E10" s="7">
        <f>COUNTIF(F$2:F10,F10)</f>
        <v>0</v>
      </c>
      <c r="F10" s="1"/>
      <c r="G10" s="21">
        <f t="shared" si="0"/>
        <v>0</v>
      </c>
      <c r="H10" s="5" t="str">
        <f t="shared" si="1"/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"/>
    </row>
    <row r="11" spans="1:15" ht="18">
      <c r="A11" s="11">
        <f t="shared" si="2"/>
        <v>10</v>
      </c>
      <c r="B11" s="6"/>
      <c r="C11" s="1"/>
      <c r="D11" s="1"/>
      <c r="E11" s="7">
        <f>COUNTIF(F$2:F11,F11)</f>
        <v>0</v>
      </c>
      <c r="F11" s="1"/>
      <c r="G11" s="21">
        <f t="shared" si="0"/>
        <v>0</v>
      </c>
      <c r="H11" s="5" t="str">
        <f t="shared" si="1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3"/>
    </row>
    <row r="12" spans="1:15" ht="18">
      <c r="A12" s="11">
        <f t="shared" si="2"/>
        <v>11</v>
      </c>
      <c r="B12" s="6"/>
      <c r="C12" s="1"/>
      <c r="D12" s="1"/>
      <c r="E12" s="7">
        <f>COUNTIF(F$2:F12,F12)</f>
        <v>0</v>
      </c>
      <c r="F12" s="1"/>
      <c r="G12" s="21">
        <f t="shared" si="0"/>
        <v>0</v>
      </c>
      <c r="H12" s="5" t="str">
        <f t="shared" si="1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"/>
    </row>
    <row r="13" spans="1:15" ht="18">
      <c r="A13" s="11">
        <f t="shared" si="2"/>
        <v>12</v>
      </c>
      <c r="B13" s="6"/>
      <c r="C13" s="1"/>
      <c r="D13" s="1"/>
      <c r="E13" s="7">
        <f>COUNTIF(F$2:F13,F13)</f>
        <v>0</v>
      </c>
      <c r="F13" s="1"/>
      <c r="G13" s="21">
        <f t="shared" si="0"/>
        <v>0</v>
      </c>
      <c r="H13" s="5" t="str">
        <f t="shared" si="1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"/>
      <c r="D14" s="1"/>
      <c r="E14" s="7">
        <f>COUNTIF(F$2:F14,F14)</f>
        <v>0</v>
      </c>
      <c r="F14" s="1"/>
      <c r="G14" s="21">
        <f t="shared" si="0"/>
        <v>0</v>
      </c>
      <c r="H14" s="5" t="str">
        <f t="shared" si="1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"/>
      <c r="D15" s="1"/>
      <c r="E15" s="7">
        <f>COUNTIF(F$2:F15,F15)</f>
        <v>0</v>
      </c>
      <c r="F15" s="1"/>
      <c r="G15" s="21">
        <f t="shared" si="0"/>
        <v>0</v>
      </c>
      <c r="H15" s="5" t="str">
        <f t="shared" si="1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"/>
      <c r="D16" s="1"/>
      <c r="E16" s="7">
        <f>COUNTIF(F$2:F16,F16)</f>
        <v>0</v>
      </c>
      <c r="F16" s="1"/>
      <c r="G16" s="21">
        <f t="shared" si="0"/>
        <v>0</v>
      </c>
      <c r="H16" s="5" t="str">
        <f t="shared" si="1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"/>
      <c r="D17" s="6"/>
      <c r="E17" s="7">
        <f>COUNTIF(F$2:F17,F17)</f>
        <v>0</v>
      </c>
      <c r="F17" s="1"/>
      <c r="G17" s="21">
        <f t="shared" si="0"/>
        <v>0</v>
      </c>
      <c r="H17" s="5" t="str">
        <f t="shared" si="1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"/>
      <c r="D18" s="6"/>
      <c r="E18" s="7">
        <f>COUNTIF(F$2:F18,F18)</f>
        <v>0</v>
      </c>
      <c r="F18" s="1"/>
      <c r="G18" s="21">
        <f t="shared" si="0"/>
        <v>0</v>
      </c>
      <c r="H18" s="5" t="str">
        <f t="shared" si="1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"/>
      <c r="D19" s="6"/>
      <c r="E19" s="7">
        <f>COUNTIF(F$2:F19,F19)</f>
        <v>0</v>
      </c>
      <c r="F19" s="1"/>
      <c r="G19" s="21">
        <f t="shared" si="0"/>
        <v>0</v>
      </c>
      <c r="H19" s="5" t="str">
        <f t="shared" si="1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"/>
      <c r="D20" s="1"/>
      <c r="E20" s="7">
        <f>COUNTIF(F$2:F20,F20)</f>
        <v>0</v>
      </c>
      <c r="F20" s="1"/>
      <c r="G20" s="21">
        <f t="shared" si="0"/>
        <v>0</v>
      </c>
      <c r="H20" s="5" t="str">
        <f t="shared" si="1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"/>
      <c r="D21" s="1"/>
      <c r="E21" s="7">
        <f>COUNTIF(F$2:F21,F21)</f>
        <v>0</v>
      </c>
      <c r="F21" s="1"/>
      <c r="G21" s="21">
        <f t="shared" si="0"/>
        <v>0</v>
      </c>
      <c r="H21" s="5" t="str">
        <f t="shared" si="1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"/>
      <c r="D22" s="6"/>
      <c r="E22" s="7">
        <f>COUNTIF(F$2:F22,F22)</f>
        <v>0</v>
      </c>
      <c r="F22" s="1"/>
      <c r="G22" s="21">
        <f t="shared" si="0"/>
        <v>0</v>
      </c>
      <c r="H22" s="5" t="str">
        <f t="shared" si="1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"/>
      <c r="D23" s="1"/>
      <c r="E23" s="7">
        <f>COUNTIF(F$2:F23,F23)</f>
        <v>0</v>
      </c>
      <c r="F23" s="1"/>
      <c r="G23" s="21">
        <f t="shared" si="0"/>
        <v>0</v>
      </c>
      <c r="H23" s="5" t="str">
        <f t="shared" si="1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"/>
      <c r="D24" s="6"/>
      <c r="E24" s="7">
        <f>COUNTIF(F$2:F24,F24)</f>
        <v>0</v>
      </c>
      <c r="F24" s="1"/>
      <c r="G24" s="21">
        <f t="shared" si="0"/>
        <v>0</v>
      </c>
      <c r="H24" s="5" t="str">
        <f t="shared" si="1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"/>
      <c r="D25" s="1"/>
      <c r="E25" s="7">
        <f>COUNTIF(F$2:F25,F25)</f>
        <v>0</v>
      </c>
      <c r="F25" s="1"/>
      <c r="G25" s="21">
        <f t="shared" si="0"/>
        <v>0</v>
      </c>
      <c r="H25" s="5" t="str">
        <f t="shared" si="1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"/>
      <c r="D26" s="6"/>
      <c r="E26" s="7">
        <f>COUNTIF(F$2:F26,F26)</f>
        <v>0</v>
      </c>
      <c r="F26" s="1"/>
      <c r="G26" s="21">
        <f t="shared" si="0"/>
        <v>0</v>
      </c>
      <c r="H26" s="5" t="str">
        <f t="shared" si="1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"/>
      <c r="D27" s="6"/>
      <c r="E27" s="7">
        <f>COUNTIF(F$2:F27,F27)</f>
        <v>0</v>
      </c>
      <c r="F27" s="1"/>
      <c r="G27" s="21">
        <f t="shared" si="0"/>
        <v>0</v>
      </c>
      <c r="H27" s="5" t="str">
        <f t="shared" si="1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"/>
      <c r="D28" s="6"/>
      <c r="E28" s="7">
        <f>COUNTIF(F$2:F28,F28)</f>
        <v>0</v>
      </c>
      <c r="F28" s="1"/>
      <c r="G28" s="21">
        <f t="shared" si="0"/>
        <v>0</v>
      </c>
      <c r="H28" s="5" t="str">
        <f t="shared" si="1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"/>
      <c r="D29" s="6"/>
      <c r="E29" s="7">
        <f>COUNTIF(F$2:F29,F29)</f>
        <v>0</v>
      </c>
      <c r="F29" s="1"/>
      <c r="G29" s="21">
        <f t="shared" si="0"/>
        <v>0</v>
      </c>
      <c r="H29" s="5" t="str">
        <f t="shared" si="1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"/>
      <c r="D30" s="1"/>
      <c r="E30" s="7">
        <f>COUNTIF(F$2:F30,F30)</f>
        <v>0</v>
      </c>
      <c r="F30" s="1"/>
      <c r="G30" s="21">
        <f t="shared" si="0"/>
        <v>0</v>
      </c>
      <c r="H30" s="5" t="str">
        <f t="shared" si="1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6"/>
      <c r="D31" s="6"/>
      <c r="E31" s="7">
        <f>COUNTIF(F$2:F31,F31)</f>
        <v>0</v>
      </c>
      <c r="F31" s="1"/>
      <c r="G31" s="21">
        <f t="shared" si="0"/>
        <v>0</v>
      </c>
      <c r="H31" s="5" t="str">
        <f t="shared" si="1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"/>
      <c r="D32" s="1"/>
      <c r="E32" s="7">
        <f>COUNTIF(F$2:F32,F32)</f>
        <v>0</v>
      </c>
      <c r="F32" s="1"/>
      <c r="G32" s="21">
        <f t="shared" si="0"/>
        <v>0</v>
      </c>
      <c r="H32" s="5" t="str">
        <f t="shared" si="1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"/>
      <c r="D33" s="1"/>
      <c r="E33" s="7">
        <f>COUNTIF(F$2:F33,F33)</f>
        <v>0</v>
      </c>
      <c r="F33" s="1"/>
      <c r="G33" s="21">
        <f t="shared" si="0"/>
        <v>0</v>
      </c>
      <c r="H33" s="5" t="str">
        <f t="shared" si="1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2"/>
      <c r="D34" s="1"/>
      <c r="E34" s="7">
        <f>COUNTIF(F$2:F34,F34)</f>
        <v>0</v>
      </c>
      <c r="F34" s="1"/>
      <c r="G34" s="21">
        <f t="shared" si="0"/>
        <v>0</v>
      </c>
      <c r="H34" s="5" t="str">
        <f t="shared" si="1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3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0"/>
        <v>0</v>
      </c>
      <c r="H35" s="5" t="str">
        <f t="shared" si="1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3"/>
        <v>35</v>
      </c>
      <c r="B36" s="1"/>
      <c r="C36" s="1"/>
      <c r="D36" s="1"/>
      <c r="E36" s="7">
        <f>COUNTIF(F$2:F36,F36)</f>
        <v>0</v>
      </c>
      <c r="F36" s="1"/>
      <c r="G36" s="21">
        <f t="shared" si="0"/>
        <v>0</v>
      </c>
      <c r="H36" s="5" t="str">
        <f t="shared" si="1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3"/>
        <v>36</v>
      </c>
      <c r="B37" s="1"/>
      <c r="C37" s="1"/>
      <c r="D37" s="1"/>
      <c r="E37" s="7">
        <f>COUNTIF(F$2:F37,F37)</f>
        <v>0</v>
      </c>
      <c r="F37" s="1"/>
      <c r="G37" s="21">
        <f t="shared" si="0"/>
        <v>0</v>
      </c>
      <c r="H37" s="5" t="str">
        <f t="shared" si="1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3"/>
        <v>37</v>
      </c>
      <c r="B38" s="1"/>
      <c r="C38" s="1"/>
      <c r="D38" s="1"/>
      <c r="E38" s="7">
        <f>COUNTIF(F$2:F38,F38)</f>
        <v>0</v>
      </c>
      <c r="F38" s="1"/>
      <c r="G38" s="21">
        <f t="shared" si="0"/>
        <v>0</v>
      </c>
      <c r="H38" s="5" t="str">
        <f t="shared" si="1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3"/>
        <v>38</v>
      </c>
      <c r="B39" s="1"/>
      <c r="C39" s="1"/>
      <c r="D39" s="1"/>
      <c r="E39" s="7">
        <f>COUNTIF(F$2:F39,F39)</f>
        <v>0</v>
      </c>
      <c r="F39" s="1"/>
      <c r="G39" s="21">
        <f t="shared" si="0"/>
        <v>0</v>
      </c>
      <c r="H39" s="5" t="str">
        <f t="shared" si="1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3"/>
        <v>39</v>
      </c>
      <c r="B40" s="1"/>
      <c r="C40" s="1"/>
      <c r="D40" s="1"/>
      <c r="E40" s="7">
        <f>COUNTIF(F$2:F40,F40)</f>
        <v>0</v>
      </c>
      <c r="F40" s="1"/>
      <c r="G40" s="21">
        <f t="shared" si="0"/>
        <v>0</v>
      </c>
      <c r="H40" s="5" t="str">
        <f t="shared" si="1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3"/>
        <v>40</v>
      </c>
      <c r="B41" s="1"/>
      <c r="C41" s="1"/>
      <c r="D41" s="1"/>
      <c r="E41" s="7">
        <f>COUNTIF(F$2:F41,F41)</f>
        <v>0</v>
      </c>
      <c r="F41" s="1"/>
      <c r="G41" s="21">
        <f t="shared" si="0"/>
        <v>0</v>
      </c>
      <c r="H41" s="5" t="str">
        <f t="shared" si="1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3"/>
        <v>41</v>
      </c>
      <c r="B42" s="1"/>
      <c r="C42" s="1"/>
      <c r="D42" s="1"/>
      <c r="E42" s="7">
        <f>COUNTIF(F$2:F42,F42)</f>
        <v>0</v>
      </c>
      <c r="F42" s="1"/>
      <c r="G42" s="21">
        <f t="shared" si="0"/>
        <v>0</v>
      </c>
      <c r="H42" s="5" t="str">
        <f t="shared" si="1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3"/>
        <v>42</v>
      </c>
      <c r="B43" s="1"/>
      <c r="C43" s="1"/>
      <c r="D43" s="1"/>
      <c r="E43" s="7">
        <f>COUNTIF(F$2:F43,F43)</f>
        <v>0</v>
      </c>
      <c r="F43" s="1"/>
      <c r="G43" s="21">
        <f t="shared" si="0"/>
        <v>0</v>
      </c>
      <c r="H43" s="5" t="str">
        <f t="shared" si="1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3"/>
        <v>43</v>
      </c>
      <c r="B44" s="1"/>
      <c r="C44" s="1"/>
      <c r="D44" s="1"/>
      <c r="E44" s="7">
        <f>COUNTIF(F$2:F44,F44)</f>
        <v>0</v>
      </c>
      <c r="F44" s="1"/>
      <c r="G44" s="21">
        <f t="shared" si="0"/>
        <v>0</v>
      </c>
      <c r="H44" s="5" t="str">
        <f t="shared" si="1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3"/>
        <v>44</v>
      </c>
      <c r="B45" s="1"/>
      <c r="C45" s="1"/>
      <c r="D45" s="1"/>
      <c r="E45" s="7">
        <f>COUNTIF(F$2:F45,F45)</f>
        <v>0</v>
      </c>
      <c r="F45" s="1"/>
      <c r="G45" s="21">
        <f t="shared" si="0"/>
        <v>0</v>
      </c>
      <c r="H45" s="5" t="str">
        <f t="shared" si="1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3"/>
        <v>45</v>
      </c>
      <c r="B46" s="1"/>
      <c r="C46" s="1"/>
      <c r="D46" s="1"/>
      <c r="E46" s="7">
        <f>COUNTIF(F$2:F46,F46)</f>
        <v>0</v>
      </c>
      <c r="F46" s="1"/>
      <c r="G46" s="21">
        <f t="shared" si="0"/>
        <v>0</v>
      </c>
      <c r="H46" s="5" t="str">
        <f t="shared" si="1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1"/>
      <c r="D47" s="1"/>
      <c r="E47" s="7">
        <f>COUNTIF(F$2:F47,F47)</f>
        <v>0</v>
      </c>
      <c r="F47" s="1"/>
      <c r="G47" s="21">
        <f t="shared" si="0"/>
        <v>0</v>
      </c>
      <c r="H47" s="5" t="str">
        <f t="shared" si="1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1"/>
      <c r="D48" s="1"/>
      <c r="E48" s="7">
        <f>COUNTIF(F$2:F48,F48)</f>
        <v>0</v>
      </c>
      <c r="F48" s="1"/>
      <c r="G48" s="21">
        <f t="shared" si="0"/>
        <v>0</v>
      </c>
      <c r="H48" s="5" t="str">
        <f t="shared" si="1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1"/>
      <c r="D49" s="1"/>
      <c r="E49" s="7">
        <f>COUNTIF(F$2:F49,F49)</f>
        <v>0</v>
      </c>
      <c r="F49" s="1"/>
      <c r="G49" s="21">
        <f t="shared" si="0"/>
        <v>0</v>
      </c>
      <c r="H49" s="5" t="str">
        <f t="shared" si="1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1"/>
      <c r="D50" s="1"/>
      <c r="E50" s="7">
        <f>COUNTIF(F$2:F50,F50)</f>
        <v>0</v>
      </c>
      <c r="F50" s="1"/>
      <c r="G50" s="21">
        <f t="shared" si="0"/>
        <v>0</v>
      </c>
      <c r="H50" s="5" t="str">
        <f t="shared" si="1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1"/>
      <c r="D51" s="1"/>
      <c r="E51" s="7">
        <f>COUNTIF(F$2:F51,F51)</f>
        <v>0</v>
      </c>
      <c r="F51" s="1"/>
      <c r="G51" s="21">
        <f t="shared" si="0"/>
        <v>0</v>
      </c>
      <c r="H51" s="5" t="str">
        <f t="shared" si="1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1"/>
      <c r="D52" s="1"/>
      <c r="E52" s="7">
        <f>COUNTIF(F$2:F52,F52)</f>
        <v>0</v>
      </c>
      <c r="F52" s="1"/>
      <c r="G52" s="21">
        <f t="shared" si="0"/>
        <v>0</v>
      </c>
      <c r="H52" s="5" t="str">
        <f t="shared" si="1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1"/>
      <c r="D53" s="1"/>
      <c r="E53" s="7">
        <f>COUNTIF(F$2:F53,F53)</f>
        <v>0</v>
      </c>
      <c r="F53" s="1"/>
      <c r="G53" s="21">
        <f t="shared" si="0"/>
        <v>0</v>
      </c>
      <c r="H53" s="5" t="str">
        <f t="shared" si="1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1"/>
      <c r="D54" s="1"/>
      <c r="E54" s="7">
        <f>COUNTIF(F$2:F54,F54)</f>
        <v>0</v>
      </c>
      <c r="F54" s="1"/>
      <c r="G54" s="21">
        <f t="shared" si="0"/>
        <v>0</v>
      </c>
      <c r="H54" s="5" t="str">
        <f t="shared" si="1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1"/>
      <c r="D55" s="1"/>
      <c r="E55" s="7">
        <f>COUNTIF(F$2:F55,F55)</f>
        <v>0</v>
      </c>
      <c r="F55" s="1"/>
      <c r="G55" s="21">
        <f t="shared" si="0"/>
        <v>0</v>
      </c>
      <c r="H55" s="5" t="str">
        <f t="shared" si="1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1"/>
      <c r="D56" s="1"/>
      <c r="E56" s="7">
        <f>COUNTIF(F$2:F56,F56)</f>
        <v>0</v>
      </c>
      <c r="F56" s="1"/>
      <c r="G56" s="21">
        <f t="shared" si="0"/>
        <v>0</v>
      </c>
      <c r="H56" s="5" t="str">
        <f t="shared" si="1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1"/>
      <c r="D57" s="1"/>
      <c r="E57" s="7">
        <f>COUNTIF(F$2:F57,F57)</f>
        <v>0</v>
      </c>
      <c r="F57" s="6"/>
      <c r="G57" s="21">
        <f t="shared" si="0"/>
        <v>0</v>
      </c>
      <c r="H57" s="5" t="str">
        <f t="shared" si="1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1"/>
      <c r="D58" s="1"/>
      <c r="E58" s="7">
        <f>COUNTIF(F$2:F58,F58)</f>
        <v>0</v>
      </c>
      <c r="F58" s="1"/>
      <c r="G58" s="21">
        <f t="shared" si="0"/>
        <v>0</v>
      </c>
      <c r="H58" s="5" t="str">
        <f t="shared" si="1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1"/>
      <c r="D59" s="1"/>
      <c r="E59" s="7">
        <f>COUNTIF(F$2:F59,F59)</f>
        <v>0</v>
      </c>
      <c r="F59" s="1"/>
      <c r="G59" s="21">
        <f t="shared" si="0"/>
        <v>0</v>
      </c>
      <c r="H59" s="5" t="str">
        <f t="shared" si="1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1"/>
      <c r="D60" s="1"/>
      <c r="E60" s="7">
        <f>COUNTIF(F$2:F60,F60)</f>
        <v>0</v>
      </c>
      <c r="F60" s="6"/>
      <c r="G60" s="21">
        <f t="shared" si="0"/>
        <v>0</v>
      </c>
      <c r="H60" s="5" t="str">
        <f t="shared" si="1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1"/>
      <c r="D61" s="1"/>
      <c r="E61" s="7">
        <f>COUNTIF(F$2:F61,F61)</f>
        <v>0</v>
      </c>
      <c r="F61" s="1"/>
      <c r="G61" s="21">
        <f t="shared" si="0"/>
        <v>0</v>
      </c>
      <c r="H61" s="5" t="str">
        <f t="shared" si="1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1"/>
      <c r="D62" s="1"/>
      <c r="E62" s="7">
        <f>COUNTIF(F$2:F62,F62)</f>
        <v>0</v>
      </c>
      <c r="F62" s="6"/>
      <c r="G62" s="21">
        <f t="shared" si="0"/>
        <v>0</v>
      </c>
      <c r="H62" s="5" t="str">
        <f t="shared" si="1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1"/>
      <c r="D63" s="1"/>
      <c r="E63" s="7">
        <f>COUNTIF(F$2:F63,F63)</f>
        <v>0</v>
      </c>
      <c r="F63" s="1"/>
      <c r="G63" s="21">
        <f t="shared" si="0"/>
        <v>0</v>
      </c>
      <c r="H63" s="5" t="str">
        <f t="shared" si="1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1"/>
      <c r="D64" s="1"/>
      <c r="E64" s="7">
        <f>COUNTIF(F$2:F64,F64)</f>
        <v>0</v>
      </c>
      <c r="F64" s="1"/>
      <c r="G64" s="21">
        <f t="shared" si="0"/>
        <v>0</v>
      </c>
      <c r="H64" s="5" t="str">
        <f t="shared" si="1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1"/>
      <c r="D65" s="1"/>
      <c r="E65" s="7">
        <f>COUNTIF(F$2:F65,F65)</f>
        <v>0</v>
      </c>
      <c r="F65" s="6"/>
      <c r="G65" s="21">
        <f t="shared" si="0"/>
        <v>0</v>
      </c>
      <c r="H65" s="5" t="str">
        <f t="shared" si="1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1"/>
      <c r="D66" s="1"/>
      <c r="E66" s="7">
        <f>COUNTIF(F$2:F66,F66)</f>
        <v>0</v>
      </c>
      <c r="F66" s="6"/>
      <c r="G66" s="21">
        <f t="shared" si="0"/>
        <v>0</v>
      </c>
      <c r="H66" s="5" t="str">
        <f t="shared" si="1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4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5" ref="G67:G130">SUM(I67:O67)</f>
        <v>0</v>
      </c>
      <c r="H67" s="5" t="str">
        <f aca="true" t="shared" si="6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4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4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4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4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4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4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4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4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4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4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4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4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4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4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4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4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4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4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4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4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4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4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4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4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4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4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4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4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4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4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4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7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5"/>
        <v>0</v>
      </c>
      <c r="H130" s="5" t="str">
        <f t="shared" si="6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9" ref="G131:G194">SUM(I131:O131)</f>
        <v>0</v>
      </c>
      <c r="H131" s="5" t="str">
        <f aca="true" t="shared" si="10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9"/>
        <v>0</v>
      </c>
      <c r="H132" s="5" t="str">
        <f t="shared" si="10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9"/>
        <v>0</v>
      </c>
      <c r="H133" s="5" t="str">
        <f t="shared" si="10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9"/>
        <v>0</v>
      </c>
      <c r="H134" s="5" t="str">
        <f t="shared" si="10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9"/>
        <v>0</v>
      </c>
      <c r="H135" s="5" t="str">
        <f t="shared" si="10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9"/>
        <v>0</v>
      </c>
      <c r="H136" s="5" t="str">
        <f t="shared" si="10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9"/>
        <v>0</v>
      </c>
      <c r="H137" s="5" t="str">
        <f t="shared" si="10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9"/>
        <v>0</v>
      </c>
      <c r="H138" s="5" t="str">
        <f t="shared" si="10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9"/>
        <v>0</v>
      </c>
      <c r="H139" s="5" t="str">
        <f t="shared" si="10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9"/>
        <v>0</v>
      </c>
      <c r="H140" s="5" t="str">
        <f t="shared" si="10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9"/>
        <v>0</v>
      </c>
      <c r="H141" s="5" t="str">
        <f t="shared" si="10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9"/>
        <v>0</v>
      </c>
      <c r="H142" s="5" t="str">
        <f t="shared" si="10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9"/>
        <v>0</v>
      </c>
      <c r="H143" s="5" t="str">
        <f t="shared" si="10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9"/>
        <v>0</v>
      </c>
      <c r="H144" s="5" t="str">
        <f t="shared" si="10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9"/>
        <v>0</v>
      </c>
      <c r="H145" s="5" t="str">
        <f t="shared" si="10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9"/>
        <v>0</v>
      </c>
      <c r="H146" s="5" t="str">
        <f t="shared" si="10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9"/>
        <v>0</v>
      </c>
      <c r="H147" s="5" t="str">
        <f t="shared" si="10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9"/>
        <v>0</v>
      </c>
      <c r="H148" s="5" t="str">
        <f t="shared" si="10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9"/>
        <v>0</v>
      </c>
      <c r="H149" s="5" t="str">
        <f t="shared" si="10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9"/>
        <v>0</v>
      </c>
      <c r="H150" s="5" t="str">
        <f t="shared" si="10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9"/>
        <v>0</v>
      </c>
      <c r="H151" s="5" t="str">
        <f t="shared" si="10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9"/>
        <v>0</v>
      </c>
      <c r="H152" s="5" t="str">
        <f t="shared" si="10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9"/>
        <v>0</v>
      </c>
      <c r="H153" s="5" t="str">
        <f t="shared" si="10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9"/>
        <v>0</v>
      </c>
      <c r="H154" s="5" t="str">
        <f t="shared" si="10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9"/>
        <v>0</v>
      </c>
      <c r="H155" s="5" t="str">
        <f t="shared" si="10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9"/>
        <v>0</v>
      </c>
      <c r="H156" s="5" t="str">
        <f t="shared" si="10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9"/>
        <v>0</v>
      </c>
      <c r="H157" s="5" t="str">
        <f t="shared" si="10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9"/>
        <v>0</v>
      </c>
      <c r="H158" s="5" t="str">
        <f t="shared" si="10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9"/>
        <v>0</v>
      </c>
      <c r="H159" s="5" t="str">
        <f t="shared" si="10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9"/>
        <v>0</v>
      </c>
      <c r="H160" s="5" t="str">
        <f t="shared" si="10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9"/>
        <v>0</v>
      </c>
      <c r="H161" s="5" t="str">
        <f t="shared" si="10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9"/>
        <v>0</v>
      </c>
      <c r="H162" s="5" t="str">
        <f t="shared" si="10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9"/>
        <v>0</v>
      </c>
      <c r="H163" s="5" t="str">
        <f t="shared" si="10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9"/>
        <v>0</v>
      </c>
      <c r="H164" s="5" t="str">
        <f t="shared" si="10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9"/>
        <v>0</v>
      </c>
      <c r="H165" s="5" t="str">
        <f t="shared" si="10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9"/>
        <v>0</v>
      </c>
      <c r="H166" s="5" t="str">
        <f t="shared" si="10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9"/>
        <v>0</v>
      </c>
      <c r="H167" s="5" t="str">
        <f t="shared" si="10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1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9"/>
        <v>0</v>
      </c>
      <c r="H168" s="5" t="str">
        <f t="shared" si="10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9"/>
        <v>0</v>
      </c>
      <c r="H169" s="5" t="str">
        <f t="shared" si="10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9"/>
        <v>0</v>
      </c>
      <c r="H170" s="5" t="str">
        <f t="shared" si="10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9"/>
        <v>0</v>
      </c>
      <c r="H171" s="5" t="str">
        <f t="shared" si="10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9"/>
        <v>0</v>
      </c>
      <c r="H172" s="5" t="str">
        <f t="shared" si="10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9"/>
        <v>0</v>
      </c>
      <c r="H173" s="5" t="str">
        <f t="shared" si="10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9"/>
        <v>0</v>
      </c>
      <c r="H174" s="5" t="str">
        <f t="shared" si="10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9"/>
        <v>0</v>
      </c>
      <c r="H175" s="5" t="str">
        <f t="shared" si="10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9"/>
        <v>0</v>
      </c>
      <c r="H176" s="5" t="str">
        <f t="shared" si="10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9"/>
        <v>0</v>
      </c>
      <c r="H177" s="5" t="str">
        <f t="shared" si="10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9"/>
        <v>0</v>
      </c>
      <c r="H178" s="5" t="str">
        <f t="shared" si="10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9"/>
        <v>0</v>
      </c>
      <c r="H179" s="5" t="str">
        <f t="shared" si="10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9"/>
        <v>0</v>
      </c>
      <c r="H180" s="5" t="str">
        <f t="shared" si="10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9"/>
        <v>0</v>
      </c>
      <c r="H181" s="5" t="str">
        <f t="shared" si="10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9"/>
        <v>0</v>
      </c>
      <c r="H182" s="5" t="str">
        <f t="shared" si="10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9"/>
        <v>0</v>
      </c>
      <c r="H183" s="5" t="str">
        <f t="shared" si="10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9"/>
        <v>0</v>
      </c>
      <c r="H184" s="5" t="str">
        <f t="shared" si="10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9"/>
        <v>0</v>
      </c>
      <c r="H185" s="5" t="str">
        <f t="shared" si="10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9"/>
        <v>0</v>
      </c>
      <c r="H186" s="5" t="str">
        <f t="shared" si="10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9"/>
        <v>0</v>
      </c>
      <c r="H187" s="5" t="str">
        <f t="shared" si="10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9"/>
        <v>0</v>
      </c>
      <c r="H188" s="5" t="str">
        <f t="shared" si="10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9"/>
        <v>0</v>
      </c>
      <c r="H189" s="5" t="str">
        <f t="shared" si="10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9"/>
        <v>0</v>
      </c>
      <c r="H190" s="5" t="str">
        <f t="shared" si="10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9"/>
        <v>0</v>
      </c>
      <c r="H191" s="5" t="str">
        <f t="shared" si="10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9"/>
        <v>0</v>
      </c>
      <c r="H192" s="5" t="str">
        <f t="shared" si="10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9"/>
        <v>0</v>
      </c>
      <c r="H193" s="5" t="str">
        <f t="shared" si="10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9"/>
        <v>0</v>
      </c>
      <c r="H194" s="5" t="str">
        <f t="shared" si="10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2" ref="G195:G258">SUM(I195:O195)</f>
        <v>0</v>
      </c>
      <c r="H195" s="5" t="str">
        <f aca="true" t="shared" si="13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4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4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4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4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4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4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4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4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4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4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4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4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4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4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4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4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4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4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4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4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4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4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4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4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4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4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4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4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4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4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4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4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5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5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5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5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5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5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5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5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5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5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5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5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5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5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5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5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5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5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5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5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5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5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5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5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5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5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5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2"/>
        <v>0</v>
      </c>
      <c r="H258" s="5" t="str">
        <f t="shared" si="13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5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6" ref="G259:G322">SUM(I259:O259)</f>
        <v>0</v>
      </c>
      <c r="H259" s="5" t="str">
        <f aca="true" t="shared" si="17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5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6"/>
        <v>0</v>
      </c>
      <c r="H260" s="5" t="str">
        <f t="shared" si="17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5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6"/>
        <v>0</v>
      </c>
      <c r="H261" s="5" t="str">
        <f t="shared" si="17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5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6"/>
        <v>0</v>
      </c>
      <c r="H262" s="5" t="str">
        <f t="shared" si="17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5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6"/>
        <v>0</v>
      </c>
      <c r="H263" s="5" t="str">
        <f t="shared" si="17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18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6"/>
        <v>0</v>
      </c>
      <c r="H264" s="5" t="str">
        <f t="shared" si="17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18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6"/>
        <v>0</v>
      </c>
      <c r="H265" s="5" t="str">
        <f t="shared" si="17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18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6"/>
        <v>0</v>
      </c>
      <c r="H266" s="5" t="str">
        <f t="shared" si="17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18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6"/>
        <v>0</v>
      </c>
      <c r="H267" s="5" t="str">
        <f t="shared" si="17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18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6"/>
        <v>0</v>
      </c>
      <c r="H268" s="5" t="str">
        <f t="shared" si="17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18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6"/>
        <v>0</v>
      </c>
      <c r="H269" s="5" t="str">
        <f t="shared" si="17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18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6"/>
        <v>0</v>
      </c>
      <c r="H270" s="5" t="str">
        <f t="shared" si="17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18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6"/>
        <v>0</v>
      </c>
      <c r="H271" s="5" t="str">
        <f t="shared" si="17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18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6"/>
        <v>0</v>
      </c>
      <c r="H272" s="5" t="str">
        <f t="shared" si="17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18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6"/>
        <v>0</v>
      </c>
      <c r="H273" s="5" t="str">
        <f t="shared" si="17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18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6"/>
        <v>0</v>
      </c>
      <c r="H274" s="5" t="str">
        <f t="shared" si="17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18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6"/>
        <v>0</v>
      </c>
      <c r="H275" s="5" t="str">
        <f t="shared" si="17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18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6"/>
        <v>0</v>
      </c>
      <c r="H276" s="5" t="str">
        <f t="shared" si="17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18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6"/>
        <v>0</v>
      </c>
      <c r="H277" s="5" t="str">
        <f t="shared" si="17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18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6"/>
        <v>0</v>
      </c>
      <c r="H278" s="5" t="str">
        <f t="shared" si="17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18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6"/>
        <v>0</v>
      </c>
      <c r="H279" s="5" t="str">
        <f t="shared" si="17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18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6"/>
        <v>0</v>
      </c>
      <c r="H280" s="5" t="str">
        <f t="shared" si="17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18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6"/>
        <v>0</v>
      </c>
      <c r="H281" s="5" t="str">
        <f t="shared" si="17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18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6"/>
        <v>0</v>
      </c>
      <c r="H282" s="5" t="str">
        <f t="shared" si="17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18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6"/>
        <v>0</v>
      </c>
      <c r="H283" s="5" t="str">
        <f t="shared" si="17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18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6"/>
        <v>0</v>
      </c>
      <c r="H284" s="5" t="str">
        <f t="shared" si="17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18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6"/>
        <v>0</v>
      </c>
      <c r="H285" s="5" t="str">
        <f t="shared" si="17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18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6"/>
        <v>0</v>
      </c>
      <c r="H286" s="5" t="str">
        <f t="shared" si="17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18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6"/>
        <v>0</v>
      </c>
      <c r="H287" s="5" t="str">
        <f t="shared" si="17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18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6"/>
        <v>0</v>
      </c>
      <c r="H288" s="5" t="str">
        <f t="shared" si="17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18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6"/>
        <v>0</v>
      </c>
      <c r="H289" s="5" t="str">
        <f t="shared" si="17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18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6"/>
        <v>0</v>
      </c>
      <c r="H290" s="5" t="str">
        <f t="shared" si="17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18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6"/>
        <v>0</v>
      </c>
      <c r="H291" s="5" t="str">
        <f t="shared" si="17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18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6"/>
        <v>0</v>
      </c>
      <c r="H292" s="5" t="str">
        <f t="shared" si="17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18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6"/>
        <v>0</v>
      </c>
      <c r="H293" s="5" t="str">
        <f t="shared" si="17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18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6"/>
        <v>0</v>
      </c>
      <c r="H294" s="5" t="str">
        <f t="shared" si="17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18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6"/>
        <v>0</v>
      </c>
      <c r="H295" s="5" t="str">
        <f t="shared" si="17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19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6"/>
        <v>0</v>
      </c>
      <c r="H296" s="5" t="str">
        <f t="shared" si="17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19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6"/>
        <v>0</v>
      </c>
      <c r="H297" s="5" t="str">
        <f t="shared" si="17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19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6"/>
        <v>0</v>
      </c>
      <c r="H298" s="5" t="str">
        <f t="shared" si="17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19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6"/>
        <v>0</v>
      </c>
      <c r="H299" s="5" t="str">
        <f t="shared" si="17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19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6"/>
        <v>0</v>
      </c>
      <c r="H300" s="5" t="str">
        <f t="shared" si="17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19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6"/>
        <v>0</v>
      </c>
      <c r="H301" s="5" t="str">
        <f t="shared" si="17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19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6"/>
        <v>0</v>
      </c>
      <c r="H302" s="5" t="str">
        <f t="shared" si="17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19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6"/>
        <v>0</v>
      </c>
      <c r="H303" s="5" t="str">
        <f t="shared" si="17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19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6"/>
        <v>0</v>
      </c>
      <c r="H304" s="5" t="str">
        <f t="shared" si="17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19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6"/>
        <v>0</v>
      </c>
      <c r="H305" s="5" t="str">
        <f t="shared" si="17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19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6"/>
        <v>0</v>
      </c>
      <c r="H306" s="5" t="str">
        <f t="shared" si="17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19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6"/>
        <v>0</v>
      </c>
      <c r="H307" s="5" t="str">
        <f t="shared" si="17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19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6"/>
        <v>0</v>
      </c>
      <c r="H308" s="5" t="str">
        <f t="shared" si="17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19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6"/>
        <v>0</v>
      </c>
      <c r="H309" s="5" t="str">
        <f t="shared" si="17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19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6"/>
        <v>0</v>
      </c>
      <c r="H310" s="5" t="str">
        <f t="shared" si="17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19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6"/>
        <v>0</v>
      </c>
      <c r="H311" s="5" t="str">
        <f t="shared" si="17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19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6"/>
        <v>0</v>
      </c>
      <c r="H312" s="5" t="str">
        <f t="shared" si="17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19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6"/>
        <v>0</v>
      </c>
      <c r="H313" s="5" t="str">
        <f t="shared" si="17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19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6"/>
        <v>0</v>
      </c>
      <c r="H314" s="5" t="str">
        <f t="shared" si="17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19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6"/>
        <v>0</v>
      </c>
      <c r="H315" s="5" t="str">
        <f t="shared" si="17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19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6"/>
        <v>0</v>
      </c>
      <c r="H316" s="5" t="str">
        <f t="shared" si="17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19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6"/>
        <v>0</v>
      </c>
      <c r="H317" s="5" t="str">
        <f t="shared" si="17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19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6"/>
        <v>0</v>
      </c>
      <c r="H318" s="5" t="str">
        <f t="shared" si="17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19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6"/>
        <v>0</v>
      </c>
      <c r="H319" s="5" t="str">
        <f t="shared" si="17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19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6"/>
        <v>0</v>
      </c>
      <c r="H320" s="5" t="str">
        <f t="shared" si="17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19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6"/>
        <v>0</v>
      </c>
      <c r="H321" s="5" t="str">
        <f t="shared" si="17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19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6"/>
        <v>0</v>
      </c>
      <c r="H322" s="5" t="str">
        <f t="shared" si="17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19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0" ref="G323:G330">SUM(I323:O323)</f>
        <v>0</v>
      </c>
      <c r="H323" s="5" t="str">
        <f aca="true" t="shared" si="21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19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0"/>
        <v>0</v>
      </c>
      <c r="H324" s="5" t="str">
        <f t="shared" si="21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19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0"/>
        <v>0</v>
      </c>
      <c r="H325" s="5" t="str">
        <f t="shared" si="21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19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0"/>
        <v>0</v>
      </c>
      <c r="H326" s="5" t="str">
        <f t="shared" si="21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19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0"/>
        <v>0</v>
      </c>
      <c r="H327" s="5" t="str">
        <f t="shared" si="21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19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0"/>
        <v>0</v>
      </c>
      <c r="H328" s="5" t="str">
        <f t="shared" si="21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19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0"/>
        <v>0</v>
      </c>
      <c r="H329" s="5" t="str">
        <f t="shared" si="21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19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0"/>
        <v>0</v>
      </c>
      <c r="H330" s="5" t="str">
        <f t="shared" si="21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330"/>
  <sheetViews>
    <sheetView tabSelected="1" zoomScale="70" zoomScaleNormal="70" workbookViewId="0" topLeftCell="A1">
      <selection activeCell="C10" sqref="C10"/>
    </sheetView>
  </sheetViews>
  <sheetFormatPr defaultColWidth="11.421875" defaultRowHeight="12.75"/>
  <cols>
    <col min="1" max="1" width="13.28125" style="10" customWidth="1"/>
    <col min="2" max="2" width="20.00390625" style="0" bestFit="1" customWidth="1"/>
    <col min="3" max="3" width="36.57421875" style="0" customWidth="1"/>
    <col min="4" max="4" width="19.28125" style="0" customWidth="1"/>
    <col min="5" max="5" width="8.710937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710937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130</v>
      </c>
      <c r="C2" s="17" t="s">
        <v>131</v>
      </c>
      <c r="D2" s="6" t="s">
        <v>17</v>
      </c>
      <c r="E2" s="7">
        <f>COUNTIF(F$2:F2,F2)</f>
        <v>1</v>
      </c>
      <c r="F2" s="6" t="s">
        <v>18</v>
      </c>
      <c r="G2" s="21">
        <f>SUM(I2:O2)</f>
        <v>1593.154</v>
      </c>
      <c r="H2" s="5" t="str">
        <f>CONCATENATE(E2,"º-",F2)</f>
        <v>1º-T-3</v>
      </c>
      <c r="I2" s="13">
        <v>278.717</v>
      </c>
      <c r="J2" s="13">
        <v>284.997</v>
      </c>
      <c r="K2" s="13">
        <v>248.897</v>
      </c>
      <c r="L2" s="13">
        <v>233.506</v>
      </c>
      <c r="M2" s="13">
        <v>269.344</v>
      </c>
      <c r="N2" s="13">
        <v>277.693</v>
      </c>
      <c r="O2" s="8"/>
    </row>
    <row r="3" spans="1:15" ht="18">
      <c r="A3" s="11">
        <f>A2+1</f>
        <v>2</v>
      </c>
      <c r="B3" s="6" t="s">
        <v>25</v>
      </c>
      <c r="C3" s="17" t="s">
        <v>101</v>
      </c>
      <c r="D3" s="6" t="s">
        <v>21</v>
      </c>
      <c r="E3" s="7">
        <f>COUNTIF(F$2:F3,F3)</f>
        <v>1</v>
      </c>
      <c r="F3" s="1" t="s">
        <v>55</v>
      </c>
      <c r="G3" s="21">
        <f>SUM(I3:O3)</f>
        <v>1596.698</v>
      </c>
      <c r="H3" s="5" t="str">
        <f>CONCATENATE(E3,"º-",F3)</f>
        <v>1º-T-7</v>
      </c>
      <c r="I3" s="13">
        <v>282.234</v>
      </c>
      <c r="J3" s="13">
        <v>281.429</v>
      </c>
      <c r="K3" s="13">
        <v>244.385</v>
      </c>
      <c r="L3" s="13">
        <v>246.319</v>
      </c>
      <c r="M3" s="13">
        <v>271.689</v>
      </c>
      <c r="N3" s="13">
        <v>270.642</v>
      </c>
      <c r="O3" s="3"/>
    </row>
    <row r="4" spans="1:15" ht="18">
      <c r="A4" s="11">
        <v>3</v>
      </c>
      <c r="B4" s="6" t="s">
        <v>57</v>
      </c>
      <c r="C4" s="22" t="s">
        <v>96</v>
      </c>
      <c r="D4" s="1" t="s">
        <v>17</v>
      </c>
      <c r="E4" s="7">
        <f>COUNTIF(F$2:F4,F4)</f>
        <v>1</v>
      </c>
      <c r="F4" s="1" t="s">
        <v>52</v>
      </c>
      <c r="G4" s="21">
        <f>SUM(I4:O4)</f>
        <v>1606.6069999999997</v>
      </c>
      <c r="H4" s="5" t="str">
        <f>CONCATENATE(E4,"º-",F4)</f>
        <v>1º-T-6</v>
      </c>
      <c r="I4" s="13">
        <v>276.838</v>
      </c>
      <c r="J4" s="13">
        <v>281.224</v>
      </c>
      <c r="K4" s="13">
        <v>254.44</v>
      </c>
      <c r="L4" s="13">
        <v>247.215</v>
      </c>
      <c r="M4" s="13">
        <v>278.447</v>
      </c>
      <c r="N4" s="13">
        <v>268.443</v>
      </c>
      <c r="O4" s="3"/>
    </row>
    <row r="5" spans="1:15" ht="18">
      <c r="A5" s="11">
        <f>A4+1</f>
        <v>4</v>
      </c>
      <c r="B5" s="6" t="s">
        <v>82</v>
      </c>
      <c r="C5" s="22" t="s">
        <v>84</v>
      </c>
      <c r="D5" s="1" t="s">
        <v>17</v>
      </c>
      <c r="E5" s="7">
        <f>COUNTIF(F$2:F5,F5)</f>
        <v>2</v>
      </c>
      <c r="F5" s="1" t="s">
        <v>52</v>
      </c>
      <c r="G5" s="21">
        <f>SUM(I5:O5)</f>
        <v>1607.023</v>
      </c>
      <c r="H5" s="5" t="str">
        <f>CONCATENATE(E5,"º-",F5)</f>
        <v>2º-T-6</v>
      </c>
      <c r="I5" s="13">
        <v>275.775</v>
      </c>
      <c r="J5" s="13">
        <v>280.289</v>
      </c>
      <c r="K5" s="13">
        <v>252.492</v>
      </c>
      <c r="L5" s="13">
        <v>243.64</v>
      </c>
      <c r="M5" s="13">
        <v>271.451</v>
      </c>
      <c r="N5" s="13">
        <v>283.376</v>
      </c>
      <c r="O5" s="3"/>
    </row>
    <row r="6" spans="1:15" ht="18">
      <c r="A6" s="11">
        <f>A5+1</f>
        <v>5</v>
      </c>
      <c r="B6" s="6" t="s">
        <v>82</v>
      </c>
      <c r="C6" s="22" t="s">
        <v>84</v>
      </c>
      <c r="D6" s="1" t="s">
        <v>118</v>
      </c>
      <c r="E6" s="7">
        <f>COUNTIF(F$2:F6,F6)</f>
        <v>2</v>
      </c>
      <c r="F6" s="1" t="s">
        <v>18</v>
      </c>
      <c r="G6" s="21">
        <f>SUM(I6:O6)</f>
        <v>1612.675</v>
      </c>
      <c r="H6" s="5" t="str">
        <f>CONCATENATE(E6,"º-",F6)</f>
        <v>2º-T-3</v>
      </c>
      <c r="I6" s="13">
        <v>276.688</v>
      </c>
      <c r="J6" s="13">
        <v>290.844</v>
      </c>
      <c r="K6" s="13">
        <v>251.682</v>
      </c>
      <c r="L6" s="13">
        <v>251.185</v>
      </c>
      <c r="M6" s="13">
        <v>266.875</v>
      </c>
      <c r="N6" s="13">
        <v>275.401</v>
      </c>
      <c r="O6" s="3"/>
    </row>
    <row r="7" spans="1:15" ht="18">
      <c r="A7" s="11">
        <f>A6+1</f>
        <v>6</v>
      </c>
      <c r="B7" s="6" t="s">
        <v>100</v>
      </c>
      <c r="C7" s="22" t="s">
        <v>125</v>
      </c>
      <c r="D7" s="1" t="s">
        <v>62</v>
      </c>
      <c r="E7" s="7">
        <f>COUNTIF(F$2:F7,F7)</f>
        <v>1</v>
      </c>
      <c r="F7" s="1" t="s">
        <v>37</v>
      </c>
      <c r="G7" s="21">
        <f>SUM(I7:O7)</f>
        <v>1620.297</v>
      </c>
      <c r="H7" s="5" t="str">
        <f>CONCATENATE(E7,"º-",F7)</f>
        <v>1º-T2-A</v>
      </c>
      <c r="I7" s="13">
        <v>281.429</v>
      </c>
      <c r="J7" s="13">
        <v>284.384</v>
      </c>
      <c r="K7" s="13">
        <v>259.318</v>
      </c>
      <c r="L7" s="13">
        <v>240.996</v>
      </c>
      <c r="M7" s="13">
        <v>278.338</v>
      </c>
      <c r="N7" s="13">
        <v>275.832</v>
      </c>
      <c r="O7" s="3"/>
    </row>
    <row r="8" spans="1:15" ht="18">
      <c r="A8" s="11">
        <f>A7+1</f>
        <v>7</v>
      </c>
      <c r="B8" s="6" t="s">
        <v>65</v>
      </c>
      <c r="C8" s="22" t="s">
        <v>66</v>
      </c>
      <c r="D8" s="1" t="s">
        <v>23</v>
      </c>
      <c r="E8" s="7">
        <f>COUNTIF(F$2:F8,F8)</f>
        <v>1</v>
      </c>
      <c r="F8" s="1" t="s">
        <v>24</v>
      </c>
      <c r="G8" s="21">
        <f>SUM(I8:O8)</f>
        <v>1622.377</v>
      </c>
      <c r="H8" s="5" t="str">
        <f>CONCATENATE(E8,"º-",F8)</f>
        <v>1º-T5-A</v>
      </c>
      <c r="I8" s="13">
        <v>292.936</v>
      </c>
      <c r="J8" s="13">
        <v>280.376</v>
      </c>
      <c r="K8" s="13">
        <v>258.036</v>
      </c>
      <c r="L8" s="13">
        <v>248.148</v>
      </c>
      <c r="M8" s="13">
        <v>276.981</v>
      </c>
      <c r="N8" s="13">
        <v>265.9</v>
      </c>
      <c r="O8" s="3"/>
    </row>
    <row r="9" spans="1:16" ht="18">
      <c r="A9" s="11">
        <f>A8+1</f>
        <v>8</v>
      </c>
      <c r="B9" s="6" t="s">
        <v>19</v>
      </c>
      <c r="C9" s="22" t="s">
        <v>22</v>
      </c>
      <c r="D9" s="7" t="s">
        <v>51</v>
      </c>
      <c r="E9" s="7">
        <f>COUNTIF(F$2:F9,F9)</f>
        <v>3</v>
      </c>
      <c r="F9" s="1" t="s">
        <v>52</v>
      </c>
      <c r="G9" s="21">
        <f>SUM(I9:O9)</f>
        <v>1622.765</v>
      </c>
      <c r="H9" s="5" t="str">
        <f>CONCATENATE(E9,"º-",F9)</f>
        <v>3º-T-6</v>
      </c>
      <c r="I9" s="13">
        <v>277.762</v>
      </c>
      <c r="J9" s="13">
        <v>285.189</v>
      </c>
      <c r="K9" s="13">
        <v>255.999</v>
      </c>
      <c r="L9" s="13">
        <v>250.829</v>
      </c>
      <c r="M9" s="13">
        <v>261.383</v>
      </c>
      <c r="N9" s="13">
        <v>291.603</v>
      </c>
      <c r="O9" s="3"/>
      <c r="P9" s="12"/>
    </row>
    <row r="10" spans="1:15" ht="18">
      <c r="A10" s="11">
        <f>A9+1</f>
        <v>9</v>
      </c>
      <c r="B10" s="6" t="s">
        <v>19</v>
      </c>
      <c r="C10" s="22" t="s">
        <v>50</v>
      </c>
      <c r="D10" s="6" t="s">
        <v>31</v>
      </c>
      <c r="E10" s="7">
        <f>COUNTIF(F$2:F10,F10)</f>
        <v>1</v>
      </c>
      <c r="F10" s="1" t="s">
        <v>29</v>
      </c>
      <c r="G10" s="21">
        <f>SUM(I10:O10)</f>
        <v>1624.101</v>
      </c>
      <c r="H10" s="5" t="str">
        <f>CONCATENATE(E10,"º-",F10)</f>
        <v>1º-T-1</v>
      </c>
      <c r="I10" s="13">
        <v>280.343</v>
      </c>
      <c r="J10" s="13">
        <v>281.484</v>
      </c>
      <c r="K10" s="13">
        <v>257.529</v>
      </c>
      <c r="L10" s="13">
        <v>238.662</v>
      </c>
      <c r="M10" s="13">
        <v>290.565</v>
      </c>
      <c r="N10" s="13">
        <v>275.518</v>
      </c>
      <c r="O10" s="3"/>
    </row>
    <row r="11" spans="1:15" ht="18">
      <c r="A11" s="11">
        <f>A10+1</f>
        <v>10</v>
      </c>
      <c r="B11" s="6" t="s">
        <v>25</v>
      </c>
      <c r="C11" s="22" t="s">
        <v>101</v>
      </c>
      <c r="D11" s="6" t="s">
        <v>27</v>
      </c>
      <c r="E11" s="7">
        <f>COUNTIF(F$2:F11,F11)</f>
        <v>4</v>
      </c>
      <c r="F11" s="1" t="s">
        <v>52</v>
      </c>
      <c r="G11" s="21">
        <f>SUM(I11:O11)</f>
        <v>1633.9569999999999</v>
      </c>
      <c r="H11" s="5" t="str">
        <f>CONCATENATE(E11,"º-",F11)</f>
        <v>4º-T-6</v>
      </c>
      <c r="I11" s="13">
        <v>276.224</v>
      </c>
      <c r="J11" s="13">
        <v>297.435</v>
      </c>
      <c r="K11" s="13">
        <v>249.284</v>
      </c>
      <c r="L11" s="13">
        <v>240.081</v>
      </c>
      <c r="M11" s="13">
        <v>269.981</v>
      </c>
      <c r="N11" s="13">
        <v>300.952</v>
      </c>
      <c r="O11" s="3"/>
    </row>
    <row r="12" spans="1:15" ht="18">
      <c r="A12" s="11">
        <f>A11+1</f>
        <v>11</v>
      </c>
      <c r="B12" s="6" t="s">
        <v>53</v>
      </c>
      <c r="C12" s="22" t="s">
        <v>67</v>
      </c>
      <c r="D12" s="1" t="s">
        <v>60</v>
      </c>
      <c r="E12" s="7">
        <f>COUNTIF(F$2:F12,F12)</f>
        <v>3</v>
      </c>
      <c r="F12" s="1" t="s">
        <v>18</v>
      </c>
      <c r="G12" s="21">
        <f>SUM(I12:O12)</f>
        <v>1639.376</v>
      </c>
      <c r="H12" s="5" t="str">
        <f>CONCATENATE(E12,"º-",F12)</f>
        <v>3º-T-3</v>
      </c>
      <c r="I12" s="13">
        <v>279.44</v>
      </c>
      <c r="J12" s="13">
        <v>283.098</v>
      </c>
      <c r="K12" s="13">
        <v>261.954</v>
      </c>
      <c r="L12" s="13">
        <v>255.077</v>
      </c>
      <c r="M12" s="13">
        <v>272.029</v>
      </c>
      <c r="N12" s="13">
        <v>287.778</v>
      </c>
      <c r="O12" s="3"/>
    </row>
    <row r="13" spans="1:15" ht="18">
      <c r="A13" s="11">
        <f>A12+1</f>
        <v>12</v>
      </c>
      <c r="B13" s="6" t="s">
        <v>63</v>
      </c>
      <c r="C13" s="22" t="s">
        <v>64</v>
      </c>
      <c r="D13" s="1" t="s">
        <v>17</v>
      </c>
      <c r="E13" s="7">
        <f>COUNTIF(F$2:F13,F13)</f>
        <v>4</v>
      </c>
      <c r="F13" s="1" t="s">
        <v>18</v>
      </c>
      <c r="G13" s="21">
        <f>SUM(I13:O13)</f>
        <v>1641.379</v>
      </c>
      <c r="H13" s="5" t="str">
        <f>CONCATENATE(E13,"º-",F13)</f>
        <v>4º-T-3</v>
      </c>
      <c r="I13" s="13">
        <v>287.899</v>
      </c>
      <c r="J13" s="13">
        <v>299.939</v>
      </c>
      <c r="K13" s="13">
        <v>267.546</v>
      </c>
      <c r="L13" s="13">
        <v>233.724</v>
      </c>
      <c r="M13" s="13">
        <v>281.297</v>
      </c>
      <c r="N13" s="13">
        <v>270.974</v>
      </c>
      <c r="O13" s="3"/>
    </row>
    <row r="14" spans="1:15" ht="18">
      <c r="A14" s="11">
        <f>A13+1</f>
        <v>13</v>
      </c>
      <c r="B14" s="6" t="s">
        <v>25</v>
      </c>
      <c r="C14" s="22" t="s">
        <v>35</v>
      </c>
      <c r="D14" s="1" t="s">
        <v>49</v>
      </c>
      <c r="E14" s="7">
        <f>COUNTIF(F$2:F14,F14)</f>
        <v>5</v>
      </c>
      <c r="F14" s="1" t="s">
        <v>18</v>
      </c>
      <c r="G14" s="21">
        <f>SUM(I14:O14)</f>
        <v>1643.312</v>
      </c>
      <c r="H14" s="5" t="str">
        <f>CONCATENATE(E14,"º-",F14)</f>
        <v>5º-T-3</v>
      </c>
      <c r="I14" s="13">
        <v>284.729</v>
      </c>
      <c r="J14" s="13">
        <v>301.133</v>
      </c>
      <c r="K14" s="13">
        <v>250.597</v>
      </c>
      <c r="L14" s="13">
        <v>244.075</v>
      </c>
      <c r="M14" s="13">
        <v>277.056</v>
      </c>
      <c r="N14" s="13">
        <v>285.722</v>
      </c>
      <c r="O14" s="3"/>
    </row>
    <row r="15" spans="1:16" ht="18">
      <c r="A15" s="11">
        <f>A14+1</f>
        <v>14</v>
      </c>
      <c r="B15" s="6" t="s">
        <v>82</v>
      </c>
      <c r="C15" s="22" t="s">
        <v>83</v>
      </c>
      <c r="D15" s="1" t="s">
        <v>17</v>
      </c>
      <c r="E15" s="7">
        <f>COUNTIF(F$2:F15,F15)</f>
        <v>5</v>
      </c>
      <c r="F15" s="1" t="s">
        <v>52</v>
      </c>
      <c r="G15" s="21">
        <f>SUM(I15:O15)</f>
        <v>1644.4009999999998</v>
      </c>
      <c r="H15" s="5" t="str">
        <f>CONCATENATE(E15,"º-",F15)</f>
        <v>5º-T-6</v>
      </c>
      <c r="I15" s="13">
        <v>282.186</v>
      </c>
      <c r="J15" s="13">
        <v>289.435</v>
      </c>
      <c r="K15" s="13">
        <v>252.039</v>
      </c>
      <c r="L15" s="13">
        <v>248.311</v>
      </c>
      <c r="M15" s="13">
        <v>286.848</v>
      </c>
      <c r="N15" s="13">
        <v>285.582</v>
      </c>
      <c r="O15" s="3"/>
      <c r="P15" s="12"/>
    </row>
    <row r="16" spans="1:15" ht="17.25" customHeight="1">
      <c r="A16" s="11">
        <f>A15+1</f>
        <v>15</v>
      </c>
      <c r="B16" s="6" t="s">
        <v>57</v>
      </c>
      <c r="C16" s="22" t="s">
        <v>96</v>
      </c>
      <c r="D16" s="2" t="s">
        <v>17</v>
      </c>
      <c r="E16" s="7">
        <f>COUNTIF(F$2:F16,F16)</f>
        <v>2</v>
      </c>
      <c r="F16" s="1" t="s">
        <v>29</v>
      </c>
      <c r="G16" s="21">
        <f>SUM(I16:O16)</f>
        <v>1657.094</v>
      </c>
      <c r="H16" s="5" t="str">
        <f>CONCATENATE(E16,"º-",F16)</f>
        <v>2º-T-1</v>
      </c>
      <c r="I16" s="13">
        <v>278.113</v>
      </c>
      <c r="J16" s="13">
        <v>284.225</v>
      </c>
      <c r="K16" s="13">
        <v>259.302</v>
      </c>
      <c r="L16" s="13">
        <v>255.455</v>
      </c>
      <c r="M16" s="13">
        <v>292.537</v>
      </c>
      <c r="N16" s="13">
        <v>287.462</v>
      </c>
      <c r="O16" s="3"/>
    </row>
    <row r="17" spans="1:16" ht="18">
      <c r="A17" s="11">
        <f>A16+1</f>
        <v>16</v>
      </c>
      <c r="B17" s="6" t="s">
        <v>63</v>
      </c>
      <c r="C17" s="22" t="s">
        <v>64</v>
      </c>
      <c r="D17" s="6" t="s">
        <v>27</v>
      </c>
      <c r="E17" s="7">
        <f>COUNTIF(F$2:F17,F17)</f>
        <v>3</v>
      </c>
      <c r="F17" s="1" t="s">
        <v>29</v>
      </c>
      <c r="G17" s="21">
        <f>SUM(I17:O17)</f>
        <v>1663.0730000000003</v>
      </c>
      <c r="H17" s="5" t="str">
        <f>CONCATENATE(E17,"º-",F17)</f>
        <v>3º-T-1</v>
      </c>
      <c r="I17" s="13">
        <v>293.86</v>
      </c>
      <c r="J17" s="13">
        <v>293.985</v>
      </c>
      <c r="K17" s="13">
        <v>255.622</v>
      </c>
      <c r="L17" s="13">
        <v>241.5</v>
      </c>
      <c r="M17" s="13">
        <v>291.784</v>
      </c>
      <c r="N17" s="13">
        <v>286.322</v>
      </c>
      <c r="O17" s="3"/>
      <c r="P17" s="12"/>
    </row>
    <row r="18" spans="1:15" ht="18">
      <c r="A18" s="11">
        <f>A17+1</f>
        <v>17</v>
      </c>
      <c r="B18" s="6" t="s">
        <v>82</v>
      </c>
      <c r="C18" s="22" t="s">
        <v>83</v>
      </c>
      <c r="D18" s="6" t="s">
        <v>132</v>
      </c>
      <c r="E18" s="7">
        <f>COUNTIF(F$2:F18,F18)</f>
        <v>6</v>
      </c>
      <c r="F18" s="1" t="s">
        <v>18</v>
      </c>
      <c r="G18" s="21">
        <f>SUM(I18:O18)</f>
        <v>1666.0079999999998</v>
      </c>
      <c r="H18" s="5" t="str">
        <f>CONCATENATE(E18,"º-",F18)</f>
        <v>6º-T-3</v>
      </c>
      <c r="I18" s="13">
        <v>284.87</v>
      </c>
      <c r="J18" s="13">
        <v>289.965</v>
      </c>
      <c r="K18" s="13">
        <v>253.348</v>
      </c>
      <c r="L18" s="13">
        <v>242.774</v>
      </c>
      <c r="M18" s="13">
        <v>293.24</v>
      </c>
      <c r="N18" s="13">
        <v>301.811</v>
      </c>
      <c r="O18" s="3"/>
    </row>
    <row r="19" spans="1:15" ht="18">
      <c r="A19" s="11">
        <f>A18+1</f>
        <v>18</v>
      </c>
      <c r="B19" s="6" t="s">
        <v>25</v>
      </c>
      <c r="C19" s="22" t="s">
        <v>39</v>
      </c>
      <c r="D19" s="6" t="s">
        <v>49</v>
      </c>
      <c r="E19" s="7">
        <f>COUNTIF(F$2:F19,F19)</f>
        <v>7</v>
      </c>
      <c r="F19" s="1" t="s">
        <v>18</v>
      </c>
      <c r="G19" s="21">
        <f>SUM(I19:O19)</f>
        <v>1667.1149999999998</v>
      </c>
      <c r="H19" s="5" t="str">
        <f>CONCATENATE(E19,"º-",F19)</f>
        <v>7º-T-3</v>
      </c>
      <c r="I19" s="13">
        <v>288.169</v>
      </c>
      <c r="J19" s="13">
        <v>296.277</v>
      </c>
      <c r="K19" s="13">
        <v>272.298</v>
      </c>
      <c r="L19" s="13">
        <v>250.032</v>
      </c>
      <c r="M19" s="19">
        <v>274.886</v>
      </c>
      <c r="N19" s="13">
        <v>285.453</v>
      </c>
      <c r="O19" s="3"/>
    </row>
    <row r="20" spans="1:15" ht="18">
      <c r="A20" s="11">
        <f>A19+1</f>
        <v>19</v>
      </c>
      <c r="B20" s="6" t="s">
        <v>106</v>
      </c>
      <c r="C20" s="22" t="s">
        <v>107</v>
      </c>
      <c r="D20" s="1" t="s">
        <v>108</v>
      </c>
      <c r="E20" s="7">
        <f>COUNTIF(F$2:F20,F20)</f>
        <v>8</v>
      </c>
      <c r="F20" s="1" t="s">
        <v>18</v>
      </c>
      <c r="G20" s="21">
        <f>SUM(I20:O20)</f>
        <v>1679.4689999999996</v>
      </c>
      <c r="H20" s="5" t="str">
        <f>CONCATENATE(E20,"º-",F20)</f>
        <v>8º-T-3</v>
      </c>
      <c r="I20" s="13">
        <v>284.792</v>
      </c>
      <c r="J20" s="13">
        <v>274.885</v>
      </c>
      <c r="K20" s="13">
        <v>275.878</v>
      </c>
      <c r="L20" s="13">
        <v>268.473</v>
      </c>
      <c r="M20" s="13">
        <v>275.544</v>
      </c>
      <c r="N20" s="13">
        <v>299.897</v>
      </c>
      <c r="O20" s="3"/>
    </row>
    <row r="21" spans="1:15" ht="18">
      <c r="A21" s="11">
        <f>A20+1</f>
        <v>20</v>
      </c>
      <c r="B21" s="6" t="s">
        <v>19</v>
      </c>
      <c r="C21" s="22" t="s">
        <v>50</v>
      </c>
      <c r="D21" s="1" t="s">
        <v>51</v>
      </c>
      <c r="E21" s="7">
        <f>COUNTIF(F$2:F21,F21)</f>
        <v>6</v>
      </c>
      <c r="F21" s="1" t="s">
        <v>52</v>
      </c>
      <c r="G21" s="21">
        <f>SUM(I21:O21)</f>
        <v>1681.5790000000002</v>
      </c>
      <c r="H21" s="5" t="str">
        <f>CONCATENATE(E21,"º-",F21)</f>
        <v>6º-T-6</v>
      </c>
      <c r="I21" s="13">
        <v>278.987</v>
      </c>
      <c r="J21" s="13">
        <v>284.471</v>
      </c>
      <c r="K21" s="13">
        <v>273.21</v>
      </c>
      <c r="L21" s="13">
        <v>254.206</v>
      </c>
      <c r="M21" s="13">
        <v>296.497</v>
      </c>
      <c r="N21" s="13">
        <v>294.208</v>
      </c>
      <c r="O21" s="3"/>
    </row>
    <row r="22" spans="1:15" ht="18">
      <c r="A22" s="11">
        <f>A21+1</f>
        <v>21</v>
      </c>
      <c r="B22" s="6" t="s">
        <v>100</v>
      </c>
      <c r="C22" s="22" t="s">
        <v>101</v>
      </c>
      <c r="D22" s="6" t="s">
        <v>27</v>
      </c>
      <c r="E22" s="7">
        <f>COUNTIF(F$2:F22,F22)</f>
        <v>4</v>
      </c>
      <c r="F22" s="1" t="s">
        <v>29</v>
      </c>
      <c r="G22" s="21">
        <f>SUM(I22:O22)</f>
        <v>1686.771</v>
      </c>
      <c r="H22" s="5" t="str">
        <f>CONCATENATE(E22,"º-",F22)</f>
        <v>4º-T-1</v>
      </c>
      <c r="I22" s="13">
        <v>284.811</v>
      </c>
      <c r="J22" s="13">
        <v>315.881</v>
      </c>
      <c r="K22" s="13">
        <v>254.971</v>
      </c>
      <c r="L22" s="13">
        <v>242.832</v>
      </c>
      <c r="M22" s="13">
        <v>283.962</v>
      </c>
      <c r="N22" s="13">
        <v>304.314</v>
      </c>
      <c r="O22" s="3"/>
    </row>
    <row r="23" spans="1:15" ht="18">
      <c r="A23" s="11">
        <f>A22+1</f>
        <v>22</v>
      </c>
      <c r="B23" s="6" t="s">
        <v>100</v>
      </c>
      <c r="C23" s="22" t="s">
        <v>125</v>
      </c>
      <c r="D23" s="2" t="s">
        <v>27</v>
      </c>
      <c r="E23" s="7">
        <f>COUNTIF(F$2:F23,F23)</f>
        <v>5</v>
      </c>
      <c r="F23" s="1" t="s">
        <v>29</v>
      </c>
      <c r="G23" s="21">
        <f>SUM(I23:O23)</f>
        <v>1686.836</v>
      </c>
      <c r="H23" s="5" t="str">
        <f>CONCATENATE(E23,"º-",F23)</f>
        <v>5º-T-1</v>
      </c>
      <c r="I23" s="13">
        <v>287.513</v>
      </c>
      <c r="J23" s="13">
        <v>283.308</v>
      </c>
      <c r="K23" s="13">
        <v>262.002</v>
      </c>
      <c r="L23" s="13">
        <v>259.804</v>
      </c>
      <c r="M23" s="13">
        <v>301.385</v>
      </c>
      <c r="N23" s="13">
        <v>292.824</v>
      </c>
      <c r="O23" s="3"/>
    </row>
    <row r="24" spans="1:15" ht="18">
      <c r="A24" s="11">
        <f>A23+1</f>
        <v>23</v>
      </c>
      <c r="B24" s="6" t="s">
        <v>94</v>
      </c>
      <c r="C24" s="22" t="s">
        <v>97</v>
      </c>
      <c r="D24" s="6" t="s">
        <v>114</v>
      </c>
      <c r="E24" s="7">
        <f>COUNTIF(F$2:F24,F24)</f>
        <v>9</v>
      </c>
      <c r="F24" s="1" t="s">
        <v>18</v>
      </c>
      <c r="G24" s="21">
        <f>SUM(I24:O24)</f>
        <v>1689.603</v>
      </c>
      <c r="H24" s="5" t="str">
        <f>CONCATENATE(E24,"º-",F24)</f>
        <v>9º-T-3</v>
      </c>
      <c r="I24" s="13">
        <v>290.638</v>
      </c>
      <c r="J24" s="13">
        <v>282.896</v>
      </c>
      <c r="K24" s="13">
        <v>275.664</v>
      </c>
      <c r="L24" s="13">
        <v>280.958</v>
      </c>
      <c r="M24" s="13">
        <v>282.317</v>
      </c>
      <c r="N24" s="13">
        <v>277.13</v>
      </c>
      <c r="O24" s="3"/>
    </row>
    <row r="25" spans="1:15" ht="18">
      <c r="A25" s="11">
        <f>A24+1</f>
        <v>24</v>
      </c>
      <c r="B25" s="6" t="s">
        <v>53</v>
      </c>
      <c r="C25" s="22" t="s">
        <v>67</v>
      </c>
      <c r="D25" s="1" t="s">
        <v>17</v>
      </c>
      <c r="E25" s="7">
        <f>COUNTIF(F$2:F25,F25)</f>
        <v>6</v>
      </c>
      <c r="F25" s="1" t="s">
        <v>29</v>
      </c>
      <c r="G25" s="21">
        <f>SUM(I25:O25)</f>
        <v>1689.896</v>
      </c>
      <c r="H25" s="5" t="str">
        <f>CONCATENATE(E25,"º-",F25)</f>
        <v>6º-T-1</v>
      </c>
      <c r="I25" s="13">
        <v>301.674</v>
      </c>
      <c r="J25" s="13">
        <v>302.247</v>
      </c>
      <c r="K25" s="13">
        <v>250.75</v>
      </c>
      <c r="L25" s="13">
        <v>255.953</v>
      </c>
      <c r="M25" s="13">
        <v>278.534</v>
      </c>
      <c r="N25" s="13">
        <v>300.738</v>
      </c>
      <c r="O25" s="3"/>
    </row>
    <row r="26" spans="1:15" ht="18">
      <c r="A26" s="11">
        <f>A25+1</f>
        <v>25</v>
      </c>
      <c r="B26" s="6" t="s">
        <v>19</v>
      </c>
      <c r="C26" s="22" t="s">
        <v>30</v>
      </c>
      <c r="D26" s="6" t="s">
        <v>23</v>
      </c>
      <c r="E26" s="7">
        <f>COUNTIF(F$2:F26,F26)</f>
        <v>2</v>
      </c>
      <c r="F26" s="1" t="s">
        <v>24</v>
      </c>
      <c r="G26" s="21">
        <f>SUM(I26:O26)</f>
        <v>1697.3410000000001</v>
      </c>
      <c r="H26" s="5" t="str">
        <f>CONCATENATE(E26,"º-",F26)</f>
        <v>2º-T5-A</v>
      </c>
      <c r="I26" s="13">
        <v>287.453</v>
      </c>
      <c r="J26" s="13">
        <v>307.039</v>
      </c>
      <c r="K26" s="13">
        <v>265.622</v>
      </c>
      <c r="L26" s="13">
        <v>275.411</v>
      </c>
      <c r="M26" s="19">
        <v>276.578</v>
      </c>
      <c r="N26" s="13">
        <v>285.238</v>
      </c>
      <c r="O26" s="3"/>
    </row>
    <row r="27" spans="1:15" ht="18">
      <c r="A27" s="11">
        <f>A26+1</f>
        <v>26</v>
      </c>
      <c r="B27" s="6" t="s">
        <v>100</v>
      </c>
      <c r="C27" s="22" t="s">
        <v>101</v>
      </c>
      <c r="D27" s="6" t="s">
        <v>21</v>
      </c>
      <c r="E27" s="7">
        <f>COUNTIF(F$2:F27,F27)</f>
        <v>2</v>
      </c>
      <c r="F27" s="1" t="s">
        <v>37</v>
      </c>
      <c r="G27" s="21">
        <f>SUM(I27:O27)</f>
        <v>1698.8169999999998</v>
      </c>
      <c r="H27" s="5" t="str">
        <f>CONCATENATE(E27,"º-",F27)</f>
        <v>2º-T2-A</v>
      </c>
      <c r="I27" s="13">
        <v>290.924</v>
      </c>
      <c r="J27" s="13">
        <v>299.455</v>
      </c>
      <c r="K27" s="13">
        <v>265.187</v>
      </c>
      <c r="L27" s="13">
        <v>252.942</v>
      </c>
      <c r="M27" s="13">
        <v>299.3</v>
      </c>
      <c r="N27" s="13">
        <v>291.009</v>
      </c>
      <c r="O27" s="3"/>
    </row>
    <row r="28" spans="1:15" ht="18">
      <c r="A28" s="11">
        <f>A27+1</f>
        <v>27</v>
      </c>
      <c r="B28" s="6" t="s">
        <v>57</v>
      </c>
      <c r="C28" s="22" t="s">
        <v>58</v>
      </c>
      <c r="D28" s="6" t="s">
        <v>23</v>
      </c>
      <c r="E28" s="7">
        <f>COUNTIF(F$2:F28,F28)</f>
        <v>1</v>
      </c>
      <c r="F28" s="1" t="s">
        <v>59</v>
      </c>
      <c r="G28" s="21">
        <f>SUM(I28:O28)</f>
        <v>1698.9370000000001</v>
      </c>
      <c r="H28" s="5" t="str">
        <f>CONCATENATE(E28,"º-",F28)</f>
        <v>1º-T5-B</v>
      </c>
      <c r="I28" s="13">
        <v>292.658</v>
      </c>
      <c r="J28" s="13">
        <v>311.215</v>
      </c>
      <c r="K28" s="13">
        <v>257.206</v>
      </c>
      <c r="L28" s="13">
        <v>261.766</v>
      </c>
      <c r="M28" s="13">
        <v>271.997</v>
      </c>
      <c r="N28" s="13">
        <v>304.095</v>
      </c>
      <c r="O28" s="3"/>
    </row>
    <row r="29" spans="1:16" ht="18">
      <c r="A29" s="11">
        <f>A28+1</f>
        <v>28</v>
      </c>
      <c r="B29" s="6" t="s">
        <v>40</v>
      </c>
      <c r="C29" s="22" t="s">
        <v>41</v>
      </c>
      <c r="D29" s="6" t="s">
        <v>17</v>
      </c>
      <c r="E29" s="7">
        <f>COUNTIF(F$2:F29,F29)</f>
        <v>7</v>
      </c>
      <c r="F29" s="1" t="s">
        <v>29</v>
      </c>
      <c r="G29" s="21">
        <f>SUM(I29:O29)</f>
        <v>1705.3110000000001</v>
      </c>
      <c r="H29" s="5" t="str">
        <f>CONCATENATE(E29,"º-",F29)</f>
        <v>7º-T-1</v>
      </c>
      <c r="I29" s="13">
        <v>290.562</v>
      </c>
      <c r="J29" s="13">
        <v>292.683</v>
      </c>
      <c r="K29" s="13">
        <v>281.195</v>
      </c>
      <c r="L29" s="13">
        <v>253.04</v>
      </c>
      <c r="M29" s="19">
        <v>284.238</v>
      </c>
      <c r="N29" s="13">
        <v>303.593</v>
      </c>
      <c r="O29" s="3"/>
      <c r="P29" s="12"/>
    </row>
    <row r="30" spans="1:15" ht="18">
      <c r="A30" s="11">
        <f>A29+1</f>
        <v>29</v>
      </c>
      <c r="B30" s="6" t="s">
        <v>25</v>
      </c>
      <c r="C30" s="22" t="s">
        <v>71</v>
      </c>
      <c r="D30" s="6" t="s">
        <v>27</v>
      </c>
      <c r="E30" s="7">
        <f>COUNTIF(F$2:F30,F30)</f>
        <v>1</v>
      </c>
      <c r="F30" s="1" t="s">
        <v>133</v>
      </c>
      <c r="G30" s="21">
        <f>SUM(I30:O30)</f>
        <v>1709.929</v>
      </c>
      <c r="H30" s="5" t="str">
        <f>CONCATENATE(E30,"º-",F30)</f>
        <v>1º-T1-FC</v>
      </c>
      <c r="I30" s="13">
        <v>292.442</v>
      </c>
      <c r="J30" s="13">
        <v>291.336</v>
      </c>
      <c r="K30" s="13">
        <v>274.424</v>
      </c>
      <c r="L30" s="13">
        <v>262.382</v>
      </c>
      <c r="M30" s="13">
        <v>303.529</v>
      </c>
      <c r="N30" s="13">
        <v>285.816</v>
      </c>
      <c r="O30" s="3"/>
    </row>
    <row r="31" spans="1:15" ht="18">
      <c r="A31" s="11">
        <f>A30+1</f>
        <v>30</v>
      </c>
      <c r="B31" s="1" t="s">
        <v>100</v>
      </c>
      <c r="C31" s="17" t="s">
        <v>71</v>
      </c>
      <c r="D31" s="6" t="s">
        <v>62</v>
      </c>
      <c r="E31" s="7">
        <f>COUNTIF(F$2:F31,F31)</f>
        <v>1</v>
      </c>
      <c r="F31" s="1" t="s">
        <v>136</v>
      </c>
      <c r="G31" s="21">
        <f>SUM(I31:O31)</f>
        <v>1716.3109999999997</v>
      </c>
      <c r="H31" s="5" t="str">
        <f>CONCATENATE(E31,"º-",F31)</f>
        <v>1º-T2A-FC</v>
      </c>
      <c r="I31" s="13">
        <v>303.885</v>
      </c>
      <c r="J31" s="13">
        <v>298.39</v>
      </c>
      <c r="K31" s="13">
        <v>267.289</v>
      </c>
      <c r="L31" s="13">
        <v>255.401</v>
      </c>
      <c r="M31" s="13">
        <v>307.398</v>
      </c>
      <c r="N31" s="13">
        <v>283.948</v>
      </c>
      <c r="O31" s="8"/>
    </row>
    <row r="32" spans="1:15" ht="18">
      <c r="A32" s="11">
        <f>A31+1</f>
        <v>31</v>
      </c>
      <c r="B32" s="1" t="s">
        <v>25</v>
      </c>
      <c r="C32" s="22" t="s">
        <v>74</v>
      </c>
      <c r="D32" s="1" t="s">
        <v>31</v>
      </c>
      <c r="E32" s="7">
        <f>COUNTIF(F$2:F32,F32)</f>
        <v>8</v>
      </c>
      <c r="F32" s="1" t="s">
        <v>29</v>
      </c>
      <c r="G32" s="21">
        <f>SUM(I32:O32)</f>
        <v>1717.9430000000002</v>
      </c>
      <c r="H32" s="5" t="str">
        <f>CONCATENATE(E32,"º-",F32)</f>
        <v>8º-T-1</v>
      </c>
      <c r="I32" s="13">
        <v>286.819</v>
      </c>
      <c r="J32" s="13">
        <v>305.593</v>
      </c>
      <c r="K32" s="13">
        <v>276.182</v>
      </c>
      <c r="L32" s="13">
        <v>256.447</v>
      </c>
      <c r="M32" s="13">
        <v>297.034</v>
      </c>
      <c r="N32" s="13">
        <v>295.868</v>
      </c>
      <c r="O32" s="3"/>
    </row>
    <row r="33" spans="1:15" ht="18">
      <c r="A33" s="11">
        <f>A32+1</f>
        <v>32</v>
      </c>
      <c r="B33" s="1" t="s">
        <v>65</v>
      </c>
      <c r="C33" s="22" t="s">
        <v>66</v>
      </c>
      <c r="D33" s="1" t="s">
        <v>17</v>
      </c>
      <c r="E33" s="7">
        <f>COUNTIF(F$2:F33,F33)</f>
        <v>9</v>
      </c>
      <c r="F33" s="1" t="s">
        <v>29</v>
      </c>
      <c r="G33" s="21">
        <f>SUM(I33:O33)</f>
        <v>1722.8080000000002</v>
      </c>
      <c r="H33" s="5" t="str">
        <f>CONCATENATE(E33,"º-",F33)</f>
        <v>9º-T-1</v>
      </c>
      <c r="I33" s="13">
        <v>300.43</v>
      </c>
      <c r="J33" s="13">
        <v>284.855</v>
      </c>
      <c r="K33" s="13">
        <v>275.961</v>
      </c>
      <c r="L33" s="13">
        <v>252.402</v>
      </c>
      <c r="M33" s="13">
        <v>292.997</v>
      </c>
      <c r="N33" s="13">
        <v>316.163</v>
      </c>
      <c r="O33" s="3"/>
    </row>
    <row r="34" spans="1:15" ht="18">
      <c r="A34" s="11">
        <f>A33+1</f>
        <v>33</v>
      </c>
      <c r="B34" s="1" t="s">
        <v>19</v>
      </c>
      <c r="C34" s="22" t="s">
        <v>22</v>
      </c>
      <c r="D34" s="1" t="s">
        <v>31</v>
      </c>
      <c r="E34" s="7">
        <f>COUNTIF(F$2:F34,F34)</f>
        <v>10</v>
      </c>
      <c r="F34" s="1" t="s">
        <v>29</v>
      </c>
      <c r="G34" s="21">
        <f>SUM(I34:O34)</f>
        <v>1723.5459999999998</v>
      </c>
      <c r="H34" s="5" t="str">
        <f>CONCATENATE(E34,"º-",F34)</f>
        <v>10º-T-1</v>
      </c>
      <c r="I34" s="13">
        <v>299.419</v>
      </c>
      <c r="J34" s="13">
        <v>304.383</v>
      </c>
      <c r="K34" s="13">
        <v>267.005</v>
      </c>
      <c r="L34" s="13">
        <v>269.289</v>
      </c>
      <c r="M34" s="19">
        <v>293.513</v>
      </c>
      <c r="N34" s="13">
        <v>289.937</v>
      </c>
      <c r="O34" s="3"/>
    </row>
    <row r="35" spans="1:15" ht="18">
      <c r="A35" s="11">
        <f>A34+1</f>
        <v>34</v>
      </c>
      <c r="B35" s="1" t="s">
        <v>53</v>
      </c>
      <c r="C35" s="22" t="s">
        <v>67</v>
      </c>
      <c r="D35" s="1" t="s">
        <v>68</v>
      </c>
      <c r="E35" s="7">
        <f>COUNTIF(F$2:F35,F35)</f>
        <v>3</v>
      </c>
      <c r="F35" s="1" t="s">
        <v>24</v>
      </c>
      <c r="G35" s="21">
        <f>SUM(I35:O35)</f>
        <v>1726.701</v>
      </c>
      <c r="H35" s="5" t="str">
        <f>CONCATENATE(E35,"º-",F35)</f>
        <v>3º-T5-A</v>
      </c>
      <c r="I35" s="13">
        <v>281.079</v>
      </c>
      <c r="J35" s="13">
        <v>286.705</v>
      </c>
      <c r="K35" s="13">
        <v>263.626</v>
      </c>
      <c r="L35" s="13">
        <v>274.331</v>
      </c>
      <c r="M35" s="13">
        <v>288.01</v>
      </c>
      <c r="N35" s="13">
        <v>332.95</v>
      </c>
      <c r="O35" s="3"/>
    </row>
    <row r="36" spans="1:15" ht="18">
      <c r="A36" s="11">
        <f>A35+1</f>
        <v>35</v>
      </c>
      <c r="B36" s="1" t="s">
        <v>57</v>
      </c>
      <c r="C36" s="22" t="s">
        <v>121</v>
      </c>
      <c r="D36" s="1" t="s">
        <v>23</v>
      </c>
      <c r="E36" s="7">
        <f>COUNTIF(F$2:F36,F36)</f>
        <v>4</v>
      </c>
      <c r="F36" s="1" t="s">
        <v>24</v>
      </c>
      <c r="G36" s="21">
        <f>SUM(I36:O36)</f>
        <v>1728.604</v>
      </c>
      <c r="H36" s="5" t="str">
        <f>CONCATENATE(E36,"º-",F36)</f>
        <v>4º-T5-A</v>
      </c>
      <c r="I36" s="13">
        <v>288.019</v>
      </c>
      <c r="J36" s="13">
        <v>307.223</v>
      </c>
      <c r="K36" s="13">
        <v>270.517</v>
      </c>
      <c r="L36" s="13">
        <v>257.22</v>
      </c>
      <c r="M36" s="13">
        <v>304.068</v>
      </c>
      <c r="N36" s="13">
        <v>301.557</v>
      </c>
      <c r="O36" s="3"/>
    </row>
    <row r="37" spans="1:15" ht="18">
      <c r="A37" s="11">
        <f>A36+1</f>
        <v>36</v>
      </c>
      <c r="B37" s="1" t="s">
        <v>122</v>
      </c>
      <c r="C37" s="22" t="s">
        <v>123</v>
      </c>
      <c r="D37" s="1" t="s">
        <v>62</v>
      </c>
      <c r="E37" s="7">
        <f>COUNTIF(F$2:F37,F37)</f>
        <v>11</v>
      </c>
      <c r="F37" s="1" t="s">
        <v>29</v>
      </c>
      <c r="G37" s="21">
        <f>SUM(I37:O37)</f>
        <v>1739.099</v>
      </c>
      <c r="H37" s="5" t="str">
        <f>CONCATENATE(E37,"º-",F37)</f>
        <v>11º-T-1</v>
      </c>
      <c r="I37" s="13">
        <v>313.433</v>
      </c>
      <c r="J37" s="13">
        <v>309.857</v>
      </c>
      <c r="K37" s="13">
        <v>265.277</v>
      </c>
      <c r="L37" s="13">
        <v>273.368</v>
      </c>
      <c r="M37" s="13">
        <v>289.982</v>
      </c>
      <c r="N37" s="13">
        <v>287.182</v>
      </c>
      <c r="O37" s="3"/>
    </row>
    <row r="38" spans="1:15" ht="18">
      <c r="A38" s="11">
        <f>A37+1</f>
        <v>37</v>
      </c>
      <c r="B38" s="1" t="s">
        <v>130</v>
      </c>
      <c r="C38" s="22" t="s">
        <v>131</v>
      </c>
      <c r="D38" s="1" t="s">
        <v>27</v>
      </c>
      <c r="E38" s="7">
        <f>COUNTIF(F$2:F38,F38)</f>
        <v>12</v>
      </c>
      <c r="F38" s="1" t="s">
        <v>29</v>
      </c>
      <c r="G38" s="21">
        <f>SUM(I38:O38)</f>
        <v>1740.304</v>
      </c>
      <c r="H38" s="5" t="str">
        <f>CONCATENATE(E38,"º-",F38)</f>
        <v>12º-T-1</v>
      </c>
      <c r="I38" s="13">
        <v>296.278</v>
      </c>
      <c r="J38" s="13">
        <v>290.054</v>
      </c>
      <c r="K38" s="13">
        <v>269.872</v>
      </c>
      <c r="L38" s="13">
        <v>262.365</v>
      </c>
      <c r="M38" s="13">
        <v>293.605</v>
      </c>
      <c r="N38" s="13">
        <v>328.13</v>
      </c>
      <c r="O38" s="3"/>
    </row>
    <row r="39" spans="1:15" ht="18">
      <c r="A39" s="11">
        <f>A38+1</f>
        <v>38</v>
      </c>
      <c r="B39" s="1" t="s">
        <v>57</v>
      </c>
      <c r="C39" s="22" t="s">
        <v>124</v>
      </c>
      <c r="D39" s="1" t="s">
        <v>23</v>
      </c>
      <c r="E39" s="7">
        <f>COUNTIF(F$2:F39,F39)</f>
        <v>5</v>
      </c>
      <c r="F39" s="1" t="s">
        <v>24</v>
      </c>
      <c r="G39" s="21">
        <f>SUM(I39:O39)</f>
        <v>1742.77</v>
      </c>
      <c r="H39" s="5" t="str">
        <f>CONCATENATE(E39,"º-",F39)</f>
        <v>5º-T5-A</v>
      </c>
      <c r="I39" s="13">
        <v>296.654</v>
      </c>
      <c r="J39" s="13">
        <v>296.4</v>
      </c>
      <c r="K39" s="13">
        <v>307.331</v>
      </c>
      <c r="L39" s="13">
        <v>254.342</v>
      </c>
      <c r="M39" s="13">
        <v>285.406</v>
      </c>
      <c r="N39" s="13">
        <v>302.637</v>
      </c>
      <c r="O39" s="3"/>
    </row>
    <row r="40" spans="1:15" ht="18">
      <c r="A40" s="11">
        <f>A39+1</f>
        <v>39</v>
      </c>
      <c r="B40" s="1" t="s">
        <v>126</v>
      </c>
      <c r="C40" s="22" t="s">
        <v>97</v>
      </c>
      <c r="D40" s="1" t="s">
        <v>23</v>
      </c>
      <c r="E40" s="7">
        <f>COUNTIF(F$2:F40,F40)</f>
        <v>6</v>
      </c>
      <c r="F40" s="1" t="s">
        <v>24</v>
      </c>
      <c r="G40" s="21">
        <f>SUM(I40:O40)</f>
        <v>1743.647</v>
      </c>
      <c r="H40" s="5" t="str">
        <f>CONCATENATE(E40,"º-",F40)</f>
        <v>6º-T5-A</v>
      </c>
      <c r="I40" s="13">
        <v>302.54</v>
      </c>
      <c r="J40" s="13">
        <v>315.283</v>
      </c>
      <c r="K40" s="13">
        <v>277.006</v>
      </c>
      <c r="L40" s="13">
        <v>259.214</v>
      </c>
      <c r="M40" s="13">
        <v>308.687</v>
      </c>
      <c r="N40" s="13">
        <v>280.917</v>
      </c>
      <c r="O40" s="3"/>
    </row>
    <row r="41" spans="1:15" ht="18">
      <c r="A41" s="11">
        <f>A40+1</f>
        <v>40</v>
      </c>
      <c r="B41" s="1" t="s">
        <v>25</v>
      </c>
      <c r="C41" s="22" t="s">
        <v>101</v>
      </c>
      <c r="D41" s="2" t="s">
        <v>128</v>
      </c>
      <c r="E41" s="7">
        <f>COUNTIF(F$2:F41,F41)</f>
        <v>1</v>
      </c>
      <c r="F41" s="1" t="s">
        <v>44</v>
      </c>
      <c r="G41" s="21">
        <f>SUM(I41:O41)</f>
        <v>1746.011</v>
      </c>
      <c r="H41" s="5" t="str">
        <f>CONCATENATE(E41,"º-",F41)</f>
        <v>1º-T2-B</v>
      </c>
      <c r="I41" s="13">
        <v>299.588</v>
      </c>
      <c r="J41" s="13">
        <v>298.122</v>
      </c>
      <c r="K41" s="13">
        <v>271.996</v>
      </c>
      <c r="L41" s="13">
        <v>271.89</v>
      </c>
      <c r="M41" s="13">
        <v>295.452</v>
      </c>
      <c r="N41" s="13">
        <v>308.963</v>
      </c>
      <c r="O41" s="3"/>
    </row>
    <row r="42" spans="1:15" ht="18">
      <c r="A42" s="11">
        <f>A41+1</f>
        <v>41</v>
      </c>
      <c r="B42" s="1" t="s">
        <v>15</v>
      </c>
      <c r="C42" s="22" t="s">
        <v>56</v>
      </c>
      <c r="D42" s="1" t="s">
        <v>27</v>
      </c>
      <c r="E42" s="7">
        <f>COUNTIF(F$2:F42,F42)</f>
        <v>13</v>
      </c>
      <c r="F42" s="1" t="s">
        <v>29</v>
      </c>
      <c r="G42" s="21">
        <f>SUM(I42:O42)</f>
        <v>1748.5100000000002</v>
      </c>
      <c r="H42" s="5" t="str">
        <f>CONCATENATE(E42,"º-",F42)</f>
        <v>13º-T-1</v>
      </c>
      <c r="I42" s="13">
        <v>299.087</v>
      </c>
      <c r="J42" s="13">
        <v>312.239</v>
      </c>
      <c r="K42" s="13">
        <v>295.479</v>
      </c>
      <c r="L42" s="13">
        <v>247.402</v>
      </c>
      <c r="M42" s="13">
        <v>298.466</v>
      </c>
      <c r="N42" s="13">
        <v>295.837</v>
      </c>
      <c r="O42" s="3"/>
    </row>
    <row r="43" spans="1:15" ht="18">
      <c r="A43" s="11">
        <f>A42+1</f>
        <v>42</v>
      </c>
      <c r="B43" s="1" t="s">
        <v>40</v>
      </c>
      <c r="C43" s="22" t="s">
        <v>42</v>
      </c>
      <c r="D43" s="2" t="s">
        <v>43</v>
      </c>
      <c r="E43" s="7">
        <f>COUNTIF(F$2:F43,F43)</f>
        <v>10</v>
      </c>
      <c r="F43" s="1" t="s">
        <v>18</v>
      </c>
      <c r="G43" s="21">
        <f>SUM(I43:O43)</f>
        <v>1750.0580000000002</v>
      </c>
      <c r="H43" s="5" t="str">
        <f>CONCATENATE(E43,"º-",F43)</f>
        <v>10º-T-3</v>
      </c>
      <c r="I43" s="13">
        <v>291.917</v>
      </c>
      <c r="J43" s="13">
        <v>307.526</v>
      </c>
      <c r="K43" s="13">
        <v>263.479</v>
      </c>
      <c r="L43" s="13">
        <v>278.496</v>
      </c>
      <c r="M43" s="13">
        <v>301.244</v>
      </c>
      <c r="N43" s="13">
        <v>307.396</v>
      </c>
      <c r="O43" s="3"/>
    </row>
    <row r="44" spans="1:15" ht="18">
      <c r="A44" s="11">
        <f>A43+1</f>
        <v>43</v>
      </c>
      <c r="B44" s="1" t="s">
        <v>57</v>
      </c>
      <c r="C44" s="22" t="s">
        <v>92</v>
      </c>
      <c r="D44" s="1" t="s">
        <v>23</v>
      </c>
      <c r="E44" s="7">
        <f>COUNTIF(F$2:F44,F44)</f>
        <v>7</v>
      </c>
      <c r="F44" s="1" t="s">
        <v>24</v>
      </c>
      <c r="G44" s="21">
        <f>SUM(I44:O44)</f>
        <v>1752.871</v>
      </c>
      <c r="H44" s="5" t="str">
        <f>CONCATENATE(E44,"º-",F44)</f>
        <v>7º-T5-A</v>
      </c>
      <c r="I44" s="13">
        <v>295.457</v>
      </c>
      <c r="J44" s="13">
        <v>300.584</v>
      </c>
      <c r="K44" s="13">
        <v>275.565</v>
      </c>
      <c r="L44" s="13">
        <v>275.257</v>
      </c>
      <c r="M44" s="13">
        <v>316.432</v>
      </c>
      <c r="N44" s="13">
        <v>289.576</v>
      </c>
      <c r="O44" s="3"/>
    </row>
    <row r="45" spans="1:15" ht="18">
      <c r="A45" s="11">
        <f>A44+1</f>
        <v>44</v>
      </c>
      <c r="B45" s="1" t="s">
        <v>53</v>
      </c>
      <c r="C45" s="22" t="s">
        <v>54</v>
      </c>
      <c r="D45" s="1" t="s">
        <v>21</v>
      </c>
      <c r="E45" s="7">
        <f>COUNTIF(F$2:F45,F45)</f>
        <v>2</v>
      </c>
      <c r="F45" s="1" t="s">
        <v>55</v>
      </c>
      <c r="G45" s="21">
        <f>SUM(I45:O45)</f>
        <v>1753.5890000000002</v>
      </c>
      <c r="H45" s="5" t="str">
        <f>CONCATENATE(E45,"º-",F45)</f>
        <v>2º-T-7</v>
      </c>
      <c r="I45" s="13">
        <v>309.696</v>
      </c>
      <c r="J45" s="13">
        <v>309.086</v>
      </c>
      <c r="K45" s="13">
        <v>283.153</v>
      </c>
      <c r="L45" s="13">
        <v>282.139</v>
      </c>
      <c r="M45" s="13">
        <v>286.851</v>
      </c>
      <c r="N45" s="13">
        <v>282.664</v>
      </c>
      <c r="O45" s="3"/>
    </row>
    <row r="46" spans="1:15" ht="18">
      <c r="A46" s="11">
        <f>A45+1</f>
        <v>45</v>
      </c>
      <c r="B46" s="6" t="s">
        <v>102</v>
      </c>
      <c r="C46" s="17" t="s">
        <v>103</v>
      </c>
      <c r="D46" s="6" t="s">
        <v>104</v>
      </c>
      <c r="E46" s="7">
        <f>COUNTIF(F$2:F46,F46)</f>
        <v>11</v>
      </c>
      <c r="F46" s="6" t="s">
        <v>18</v>
      </c>
      <c r="G46" s="21">
        <f>SUM(I46:O46)</f>
        <v>1754.9470000000001</v>
      </c>
      <c r="H46" s="5" t="str">
        <f>CONCATENATE(E46,"º-",F46)</f>
        <v>11º-T-3</v>
      </c>
      <c r="I46" s="13">
        <v>281.942</v>
      </c>
      <c r="J46" s="13">
        <v>321.719</v>
      </c>
      <c r="K46" s="13">
        <v>265.373</v>
      </c>
      <c r="L46" s="13">
        <v>287.247</v>
      </c>
      <c r="M46" s="13">
        <v>293.735</v>
      </c>
      <c r="N46" s="13">
        <v>304.931</v>
      </c>
      <c r="O46" s="8"/>
    </row>
    <row r="47" spans="1:15" ht="18">
      <c r="A47" s="11">
        <f>A46+1</f>
        <v>46</v>
      </c>
      <c r="B47" s="6" t="s">
        <v>25</v>
      </c>
      <c r="C47" s="17" t="s">
        <v>39</v>
      </c>
      <c r="D47" s="6" t="s">
        <v>21</v>
      </c>
      <c r="E47" s="7">
        <f>COUNTIF(F$2:F47,F47)</f>
        <v>3</v>
      </c>
      <c r="F47" s="1" t="s">
        <v>55</v>
      </c>
      <c r="G47" s="21">
        <f>SUM(I47:O47)</f>
        <v>1755.424</v>
      </c>
      <c r="H47" s="5" t="str">
        <f>CONCATENATE(E47,"º-",F47)</f>
        <v>3º-T-7</v>
      </c>
      <c r="I47" s="13">
        <v>300.987</v>
      </c>
      <c r="J47" s="13">
        <v>312.005</v>
      </c>
      <c r="K47" s="13">
        <v>260.915</v>
      </c>
      <c r="L47" s="13">
        <v>266.084</v>
      </c>
      <c r="M47" s="13">
        <v>304.939</v>
      </c>
      <c r="N47" s="13">
        <v>310.494</v>
      </c>
      <c r="O47" s="3"/>
    </row>
    <row r="48" spans="1:15" ht="18">
      <c r="A48" s="11">
        <f>A47+1</f>
        <v>47</v>
      </c>
      <c r="B48" s="6" t="s">
        <v>19</v>
      </c>
      <c r="C48" s="17" t="s">
        <v>30</v>
      </c>
      <c r="D48" s="2" t="s">
        <v>31</v>
      </c>
      <c r="E48" s="7">
        <f>COUNTIF(F$2:F48,F48)</f>
        <v>14</v>
      </c>
      <c r="F48" s="1" t="s">
        <v>29</v>
      </c>
      <c r="G48" s="21">
        <f>SUM(I48:O48)</f>
        <v>1759.9189999999999</v>
      </c>
      <c r="H48" s="5" t="str">
        <f>CONCATENATE(E48,"º-",F48)</f>
        <v>14º-T-1</v>
      </c>
      <c r="I48" s="13">
        <v>295.922</v>
      </c>
      <c r="J48" s="13">
        <v>295.914</v>
      </c>
      <c r="K48" s="13">
        <v>285.271</v>
      </c>
      <c r="L48" s="13">
        <v>257.684</v>
      </c>
      <c r="M48" s="19">
        <v>317.779</v>
      </c>
      <c r="N48" s="13">
        <v>307.349</v>
      </c>
      <c r="O48" s="3"/>
    </row>
    <row r="49" spans="1:15" ht="18">
      <c r="A49" s="11">
        <f>A48+1</f>
        <v>48</v>
      </c>
      <c r="B49" s="6" t="s">
        <v>53</v>
      </c>
      <c r="C49" s="24" t="s">
        <v>54</v>
      </c>
      <c r="D49" s="2" t="s">
        <v>17</v>
      </c>
      <c r="E49" s="7">
        <f>COUNTIF(F$2:F49,F49)</f>
        <v>3</v>
      </c>
      <c r="F49" s="1" t="s">
        <v>37</v>
      </c>
      <c r="G49" s="21">
        <f>SUM(I49:O49)</f>
        <v>1770.676</v>
      </c>
      <c r="H49" s="5" t="str">
        <f>CONCATENATE(E49,"º-",F49)</f>
        <v>3º-T2-A</v>
      </c>
      <c r="I49" s="13">
        <v>289.086</v>
      </c>
      <c r="J49" s="13">
        <v>305.701</v>
      </c>
      <c r="K49" s="13">
        <v>287.591</v>
      </c>
      <c r="L49" s="13">
        <v>267.457</v>
      </c>
      <c r="M49" s="13">
        <v>305.049</v>
      </c>
      <c r="N49" s="13">
        <v>315.792</v>
      </c>
      <c r="O49" s="3"/>
    </row>
    <row r="50" spans="1:15" ht="18">
      <c r="A50" s="11">
        <f>A49+1</f>
        <v>49</v>
      </c>
      <c r="B50" s="6" t="s">
        <v>15</v>
      </c>
      <c r="C50" s="17" t="s">
        <v>56</v>
      </c>
      <c r="D50" s="1" t="s">
        <v>23</v>
      </c>
      <c r="E50" s="7">
        <f>COUNTIF(F$2:F50,F50)</f>
        <v>8</v>
      </c>
      <c r="F50" s="1" t="s">
        <v>24</v>
      </c>
      <c r="G50" s="21">
        <f>SUM(I50:O50)</f>
        <v>1772.4070000000002</v>
      </c>
      <c r="H50" s="5" t="str">
        <f>CONCATENATE(E50,"º-",F50)</f>
        <v>8º-T5-A</v>
      </c>
      <c r="I50" s="13">
        <v>317.545</v>
      </c>
      <c r="J50" s="13">
        <v>300.751</v>
      </c>
      <c r="K50" s="13">
        <v>290.956</v>
      </c>
      <c r="L50" s="13">
        <v>276.999</v>
      </c>
      <c r="M50" s="13">
        <v>295.161</v>
      </c>
      <c r="N50" s="13">
        <v>290.995</v>
      </c>
      <c r="O50" s="3"/>
    </row>
    <row r="51" spans="1:15" ht="18">
      <c r="A51" s="11">
        <f>A50+1</f>
        <v>50</v>
      </c>
      <c r="B51" s="6" t="s">
        <v>40</v>
      </c>
      <c r="C51" s="17" t="s">
        <v>41</v>
      </c>
      <c r="D51" s="1" t="s">
        <v>17</v>
      </c>
      <c r="E51" s="7">
        <f>COUNTIF(F$2:F51,F51)</f>
        <v>4</v>
      </c>
      <c r="F51" s="1" t="s">
        <v>37</v>
      </c>
      <c r="G51" s="21">
        <f>SUM(I51:O51)</f>
        <v>1774.5190000000002</v>
      </c>
      <c r="H51" s="5" t="str">
        <f>CONCATENATE(E51,"º-",F51)</f>
        <v>4º-T2-A</v>
      </c>
      <c r="I51" s="13">
        <v>302.271</v>
      </c>
      <c r="J51" s="13">
        <v>297.081</v>
      </c>
      <c r="K51" s="13">
        <v>252.672</v>
      </c>
      <c r="L51" s="13">
        <v>246.083</v>
      </c>
      <c r="M51" s="13">
        <v>276.412</v>
      </c>
      <c r="N51" s="13">
        <v>400</v>
      </c>
      <c r="O51" s="3"/>
    </row>
    <row r="52" spans="1:15" ht="18">
      <c r="A52" s="11">
        <f>A51+1</f>
        <v>51</v>
      </c>
      <c r="B52" s="6" t="s">
        <v>110</v>
      </c>
      <c r="C52" s="17" t="s">
        <v>30</v>
      </c>
      <c r="D52" s="1" t="s">
        <v>111</v>
      </c>
      <c r="E52" s="7">
        <f>COUNTIF(F$2:F52,F52)</f>
        <v>1</v>
      </c>
      <c r="F52" s="1" t="s">
        <v>112</v>
      </c>
      <c r="G52" s="21">
        <f>SUM(I52:O52)</f>
        <v>1778.1789999999999</v>
      </c>
      <c r="H52" s="5" t="str">
        <f>CONCATENATE(E52,"º-",F52)</f>
        <v>1º-C-1/24</v>
      </c>
      <c r="I52" s="13">
        <v>316.638</v>
      </c>
      <c r="J52" s="13">
        <v>295.75</v>
      </c>
      <c r="K52" s="13">
        <v>290.676</v>
      </c>
      <c r="L52" s="13">
        <v>276.254</v>
      </c>
      <c r="M52" s="13">
        <v>290.822</v>
      </c>
      <c r="N52" s="13">
        <v>308.039</v>
      </c>
      <c r="O52" s="3"/>
    </row>
    <row r="53" spans="1:15" ht="18">
      <c r="A53" s="11">
        <f>A52+1</f>
        <v>52</v>
      </c>
      <c r="B53" s="6" t="s">
        <v>53</v>
      </c>
      <c r="C53" s="17" t="s">
        <v>54</v>
      </c>
      <c r="D53" s="6" t="s">
        <v>69</v>
      </c>
      <c r="E53" s="7">
        <f>COUNTIF(F$2:F53,F53)</f>
        <v>12</v>
      </c>
      <c r="F53" s="1" t="s">
        <v>18</v>
      </c>
      <c r="G53" s="21">
        <f>SUM(I53:O53)</f>
        <v>1779.16</v>
      </c>
      <c r="H53" s="5" t="str">
        <f>CONCATENATE(E53,"º-",F53)</f>
        <v>12º-T-3</v>
      </c>
      <c r="I53" s="13">
        <v>314.546</v>
      </c>
      <c r="J53" s="13">
        <v>307.221</v>
      </c>
      <c r="K53" s="13">
        <v>301.75</v>
      </c>
      <c r="L53" s="13">
        <v>284.877</v>
      </c>
      <c r="M53" s="13">
        <v>290.219</v>
      </c>
      <c r="N53" s="13">
        <v>280.547</v>
      </c>
      <c r="O53" s="3"/>
    </row>
    <row r="54" spans="1:15" ht="18">
      <c r="A54" s="11">
        <f>A53+1</f>
        <v>53</v>
      </c>
      <c r="B54" s="6" t="s">
        <v>25</v>
      </c>
      <c r="C54" s="17" t="s">
        <v>120</v>
      </c>
      <c r="D54" s="1" t="s">
        <v>17</v>
      </c>
      <c r="E54" s="7">
        <f>COUNTIF(F$2:F54,F54)</f>
        <v>13</v>
      </c>
      <c r="F54" s="1" t="s">
        <v>18</v>
      </c>
      <c r="G54" s="21">
        <f>SUM(I54:O54)</f>
        <v>1785.788</v>
      </c>
      <c r="H54" s="5" t="str">
        <f>CONCATENATE(E54,"º-",F54)</f>
        <v>13º-T-3</v>
      </c>
      <c r="I54" s="13">
        <v>300.453</v>
      </c>
      <c r="J54" s="13">
        <v>311.149</v>
      </c>
      <c r="K54" s="13">
        <v>277.237</v>
      </c>
      <c r="L54" s="13">
        <v>281.951</v>
      </c>
      <c r="M54" s="13">
        <v>304.817</v>
      </c>
      <c r="N54" s="13">
        <v>310.181</v>
      </c>
      <c r="O54" s="3"/>
    </row>
    <row r="55" spans="1:15" ht="18">
      <c r="A55" s="11">
        <f>A54+1</f>
        <v>54</v>
      </c>
      <c r="B55" s="6" t="s">
        <v>40</v>
      </c>
      <c r="C55" s="17" t="s">
        <v>41</v>
      </c>
      <c r="D55" s="1" t="s">
        <v>62</v>
      </c>
      <c r="E55" s="7">
        <f>COUNTIF(F$2:F55,F55)</f>
        <v>14</v>
      </c>
      <c r="F55" s="1" t="s">
        <v>18</v>
      </c>
      <c r="G55" s="21">
        <f>SUM(I55:O55)</f>
        <v>1791.2190000000003</v>
      </c>
      <c r="H55" s="5" t="str">
        <f>CONCATENATE(E55,"º-",F55)</f>
        <v>14º-T-3</v>
      </c>
      <c r="I55" s="13">
        <v>288.1</v>
      </c>
      <c r="J55" s="13">
        <v>400</v>
      </c>
      <c r="K55" s="13">
        <v>274.195</v>
      </c>
      <c r="L55" s="13">
        <v>259.507</v>
      </c>
      <c r="M55" s="13">
        <v>276.985</v>
      </c>
      <c r="N55" s="13">
        <v>292.432</v>
      </c>
      <c r="O55" s="3"/>
    </row>
    <row r="56" spans="1:15" ht="18">
      <c r="A56" s="11">
        <f>A55+1</f>
        <v>55</v>
      </c>
      <c r="B56" s="6" t="s">
        <v>82</v>
      </c>
      <c r="C56" s="17" t="s">
        <v>84</v>
      </c>
      <c r="D56" s="1" t="s">
        <v>21</v>
      </c>
      <c r="E56" s="7">
        <f>COUNTIF(F$2:F56,F56)</f>
        <v>4</v>
      </c>
      <c r="F56" s="1" t="s">
        <v>55</v>
      </c>
      <c r="G56" s="21">
        <f>SUM(I56:O56)</f>
        <v>1798.3929999999998</v>
      </c>
      <c r="H56" s="5" t="str">
        <f>CONCATENATE(E56,"º-",F56)</f>
        <v>4º-T-7</v>
      </c>
      <c r="I56" s="13">
        <v>302.836</v>
      </c>
      <c r="J56" s="13">
        <v>307.109</v>
      </c>
      <c r="K56" s="13">
        <v>296.387</v>
      </c>
      <c r="L56" s="13">
        <v>283.686</v>
      </c>
      <c r="M56" s="13">
        <v>289.518</v>
      </c>
      <c r="N56" s="13">
        <v>318.857</v>
      </c>
      <c r="O56" s="3"/>
    </row>
    <row r="57" spans="1:15" ht="18">
      <c r="A57" s="11">
        <f>A56+1</f>
        <v>56</v>
      </c>
      <c r="B57" s="6" t="s">
        <v>65</v>
      </c>
      <c r="C57" s="17" t="s">
        <v>119</v>
      </c>
      <c r="D57" s="1" t="s">
        <v>21</v>
      </c>
      <c r="E57" s="7">
        <f>COUNTIF(F$2:F57,F57)</f>
        <v>5</v>
      </c>
      <c r="F57" s="1" t="s">
        <v>37</v>
      </c>
      <c r="G57" s="21">
        <f>SUM(I57:O57)</f>
        <v>1799.802</v>
      </c>
      <c r="H57" s="5" t="str">
        <f>CONCATENATE(E57,"º-",F57)</f>
        <v>5º-T2-A</v>
      </c>
      <c r="I57" s="13">
        <v>400</v>
      </c>
      <c r="J57" s="13">
        <v>320.682</v>
      </c>
      <c r="K57" s="13">
        <v>266.002</v>
      </c>
      <c r="L57" s="13">
        <v>251.282</v>
      </c>
      <c r="M57" s="13">
        <v>283.924</v>
      </c>
      <c r="N57" s="13">
        <v>277.912</v>
      </c>
      <c r="O57" s="3"/>
    </row>
    <row r="58" spans="1:15" ht="18">
      <c r="A58" s="11">
        <f>A57+1</f>
        <v>57</v>
      </c>
      <c r="B58" s="6" t="s">
        <v>19</v>
      </c>
      <c r="C58" s="17" t="s">
        <v>30</v>
      </c>
      <c r="D58" s="1" t="s">
        <v>31</v>
      </c>
      <c r="E58" s="7">
        <f>COUNTIF(F$2:F58,F58)</f>
        <v>7</v>
      </c>
      <c r="F58" s="1" t="s">
        <v>52</v>
      </c>
      <c r="G58" s="21">
        <f>SUM(I58:O58)</f>
        <v>1800.291</v>
      </c>
      <c r="H58" s="5" t="str">
        <f>CONCATENATE(E58,"º-",F58)</f>
        <v>7º-T-6</v>
      </c>
      <c r="I58" s="13">
        <v>328.477</v>
      </c>
      <c r="J58" s="13">
        <v>292.131</v>
      </c>
      <c r="K58" s="13">
        <v>278.444</v>
      </c>
      <c r="L58" s="13">
        <v>266.729</v>
      </c>
      <c r="M58" s="13">
        <v>303.834</v>
      </c>
      <c r="N58" s="13">
        <v>330.676</v>
      </c>
      <c r="O58" s="3"/>
    </row>
    <row r="59" spans="1:15" ht="18">
      <c r="A59" s="11">
        <f>A58+1</f>
        <v>58</v>
      </c>
      <c r="B59" s="6" t="s">
        <v>25</v>
      </c>
      <c r="C59" s="17" t="s">
        <v>39</v>
      </c>
      <c r="D59" s="1" t="s">
        <v>27</v>
      </c>
      <c r="E59" s="7">
        <f>COUNTIF(F$2:F59,F59)</f>
        <v>15</v>
      </c>
      <c r="F59" s="1" t="s">
        <v>29</v>
      </c>
      <c r="G59" s="21">
        <f>SUM(I59:O59)</f>
        <v>1809.9320000000002</v>
      </c>
      <c r="H59" s="5" t="str">
        <f>CONCATENATE(E59,"º-",F59)</f>
        <v>15º-T-1</v>
      </c>
      <c r="I59" s="13">
        <v>331.94</v>
      </c>
      <c r="J59" s="13">
        <v>320.525</v>
      </c>
      <c r="K59" s="13">
        <v>292.786</v>
      </c>
      <c r="L59" s="13">
        <v>262.975</v>
      </c>
      <c r="M59" s="19">
        <v>299.999</v>
      </c>
      <c r="N59" s="13">
        <v>301.707</v>
      </c>
      <c r="O59" s="3"/>
    </row>
    <row r="60" spans="1:15" ht="18">
      <c r="A60" s="11">
        <f>A59+1</f>
        <v>59</v>
      </c>
      <c r="B60" s="6" t="s">
        <v>130</v>
      </c>
      <c r="C60" s="17" t="s">
        <v>131</v>
      </c>
      <c r="D60" s="1" t="s">
        <v>68</v>
      </c>
      <c r="E60" s="7">
        <f>COUNTIF(F$2:F60,F60)</f>
        <v>9</v>
      </c>
      <c r="F60" s="1" t="s">
        <v>24</v>
      </c>
      <c r="G60" s="21">
        <f>SUM(I60:O60)</f>
        <v>1821.7400000000002</v>
      </c>
      <c r="H60" s="5" t="str">
        <f>CONCATENATE(E60,"º-",F60)</f>
        <v>9º-T5-A</v>
      </c>
      <c r="I60" s="13">
        <v>304.422</v>
      </c>
      <c r="J60" s="13">
        <v>400</v>
      </c>
      <c r="K60" s="13">
        <v>265.614</v>
      </c>
      <c r="L60" s="13">
        <v>272.891</v>
      </c>
      <c r="M60" s="13">
        <v>280.884</v>
      </c>
      <c r="N60" s="13">
        <v>297.929</v>
      </c>
      <c r="O60" s="3"/>
    </row>
    <row r="61" spans="1:15" ht="18">
      <c r="A61" s="11">
        <f>A60+1</f>
        <v>60</v>
      </c>
      <c r="B61" s="6" t="s">
        <v>25</v>
      </c>
      <c r="C61" s="17" t="s">
        <v>77</v>
      </c>
      <c r="D61" s="6" t="s">
        <v>27</v>
      </c>
      <c r="E61" s="7">
        <f>COUNTIF(F$2:F61,F61)</f>
        <v>16</v>
      </c>
      <c r="F61" s="1" t="s">
        <v>29</v>
      </c>
      <c r="G61" s="21">
        <f>SUM(I61:O61)</f>
        <v>1823.094</v>
      </c>
      <c r="H61" s="5" t="str">
        <f>CONCATENATE(E61,"º-",F61)</f>
        <v>16º-T-1</v>
      </c>
      <c r="I61" s="13">
        <v>308.223</v>
      </c>
      <c r="J61" s="13">
        <v>314.722</v>
      </c>
      <c r="K61" s="13">
        <v>304.719</v>
      </c>
      <c r="L61" s="13">
        <v>264.995</v>
      </c>
      <c r="M61" s="13">
        <v>314.071</v>
      </c>
      <c r="N61" s="13">
        <v>316.364</v>
      </c>
      <c r="O61" s="3"/>
    </row>
    <row r="62" spans="1:15" ht="18">
      <c r="A62" s="11">
        <f>A61+1</f>
        <v>61</v>
      </c>
      <c r="B62" s="6" t="s">
        <v>82</v>
      </c>
      <c r="C62" s="17" t="s">
        <v>84</v>
      </c>
      <c r="D62" s="6" t="s">
        <v>23</v>
      </c>
      <c r="E62" s="7">
        <f>COUNTIF(F$2:F62,F62)</f>
        <v>1</v>
      </c>
      <c r="F62" s="1" t="s">
        <v>129</v>
      </c>
      <c r="G62" s="21">
        <f>SUM(I62:O62)</f>
        <v>1824.035</v>
      </c>
      <c r="H62" s="5" t="str">
        <f>CONCATENATE(E62,"º-",F62)</f>
        <v>1º-T-8</v>
      </c>
      <c r="I62" s="13">
        <v>290.429</v>
      </c>
      <c r="J62" s="13">
        <v>277.272</v>
      </c>
      <c r="K62" s="13">
        <v>240.768</v>
      </c>
      <c r="L62" s="13">
        <v>367.571</v>
      </c>
      <c r="M62" s="13">
        <v>369.38</v>
      </c>
      <c r="N62" s="13">
        <v>278.615</v>
      </c>
      <c r="O62" s="3"/>
    </row>
    <row r="63" spans="1:15" ht="18">
      <c r="A63" s="11">
        <f>A62+1</f>
        <v>62</v>
      </c>
      <c r="B63" s="6" t="s">
        <v>75</v>
      </c>
      <c r="C63" s="17" t="s">
        <v>79</v>
      </c>
      <c r="D63" s="1" t="s">
        <v>80</v>
      </c>
      <c r="E63" s="7">
        <f>COUNTIF(F$2:F63,F63)</f>
        <v>17</v>
      </c>
      <c r="F63" s="1" t="s">
        <v>29</v>
      </c>
      <c r="G63" s="21">
        <f>SUM(I63:O63)</f>
        <v>1824.9979999999998</v>
      </c>
      <c r="H63" s="5" t="str">
        <f>CONCATENATE(E63,"º-",F63)</f>
        <v>17º-T-1</v>
      </c>
      <c r="I63" s="13">
        <v>302.028</v>
      </c>
      <c r="J63" s="13">
        <v>302.394</v>
      </c>
      <c r="K63" s="13">
        <v>308.972</v>
      </c>
      <c r="L63" s="13">
        <v>299.061</v>
      </c>
      <c r="M63" s="13">
        <v>308.763</v>
      </c>
      <c r="N63" s="13">
        <v>303.78</v>
      </c>
      <c r="O63" s="3"/>
    </row>
    <row r="64" spans="1:15" ht="18">
      <c r="A64" s="11">
        <f>A63+1</f>
        <v>63</v>
      </c>
      <c r="B64" s="6" t="s">
        <v>40</v>
      </c>
      <c r="C64" s="17" t="s">
        <v>42</v>
      </c>
      <c r="D64" s="1" t="s">
        <v>27</v>
      </c>
      <c r="E64" s="7">
        <f>COUNTIF(F$2:F64,F64)</f>
        <v>18</v>
      </c>
      <c r="F64" s="1" t="s">
        <v>29</v>
      </c>
      <c r="G64" s="21">
        <f>SUM(I64:O64)</f>
        <v>1826.4440000000002</v>
      </c>
      <c r="H64" s="5" t="str">
        <f>CONCATENATE(E64,"º-",F64)</f>
        <v>18º-T-1</v>
      </c>
      <c r="I64" s="13">
        <v>293.759</v>
      </c>
      <c r="J64" s="13">
        <v>292.208</v>
      </c>
      <c r="K64" s="13">
        <v>265.364</v>
      </c>
      <c r="L64" s="13">
        <v>277.4</v>
      </c>
      <c r="M64" s="19">
        <v>400</v>
      </c>
      <c r="N64" s="13">
        <v>297.713</v>
      </c>
      <c r="O64" s="3"/>
    </row>
    <row r="65" spans="1:15" ht="18">
      <c r="A65" s="11">
        <f>A64+1</f>
        <v>64</v>
      </c>
      <c r="B65" s="6" t="s">
        <v>122</v>
      </c>
      <c r="C65" s="17" t="s">
        <v>123</v>
      </c>
      <c r="D65" s="1" t="s">
        <v>17</v>
      </c>
      <c r="E65" s="7">
        <f>COUNTIF(F$2:F65,F65)</f>
        <v>6</v>
      </c>
      <c r="F65" s="1" t="s">
        <v>37</v>
      </c>
      <c r="G65" s="21">
        <f>SUM(I65:O65)</f>
        <v>1828.818</v>
      </c>
      <c r="H65" s="5" t="str">
        <f>CONCATENATE(E65,"º-",F65)</f>
        <v>6º-T2-A</v>
      </c>
      <c r="I65" s="13">
        <v>312.973</v>
      </c>
      <c r="J65" s="13">
        <v>338.612</v>
      </c>
      <c r="K65" s="13">
        <v>293.441</v>
      </c>
      <c r="L65" s="13">
        <v>286.935</v>
      </c>
      <c r="M65" s="13">
        <v>288.427</v>
      </c>
      <c r="N65" s="13">
        <v>308.43</v>
      </c>
      <c r="O65" s="3"/>
    </row>
    <row r="66" spans="1:15" ht="18">
      <c r="A66" s="11">
        <f>A65+1</f>
        <v>65</v>
      </c>
      <c r="B66" s="6" t="s">
        <v>122</v>
      </c>
      <c r="C66" s="17" t="s">
        <v>123</v>
      </c>
      <c r="D66" s="6" t="s">
        <v>17</v>
      </c>
      <c r="E66" s="7">
        <f>COUNTIF(F$2:F66,F66)</f>
        <v>1</v>
      </c>
      <c r="F66" s="1" t="s">
        <v>45</v>
      </c>
      <c r="G66" s="21">
        <f>SUM(I66:O66)</f>
        <v>1828.818</v>
      </c>
      <c r="H66" s="5" t="str">
        <f>CONCATENATE(E66,"º-",F66)</f>
        <v>1º-T2A-NO</v>
      </c>
      <c r="I66" s="13">
        <v>312.973</v>
      </c>
      <c r="J66" s="13">
        <v>338.612</v>
      </c>
      <c r="K66" s="13">
        <v>293.441</v>
      </c>
      <c r="L66" s="13">
        <v>286.935</v>
      </c>
      <c r="M66" s="13">
        <v>288.427</v>
      </c>
      <c r="N66" s="13">
        <v>308.43</v>
      </c>
      <c r="O66" s="3"/>
    </row>
    <row r="67" spans="1:15" ht="18">
      <c r="A67" s="11">
        <f>A66+1</f>
        <v>66</v>
      </c>
      <c r="B67" s="6" t="s">
        <v>82</v>
      </c>
      <c r="C67" s="24" t="s">
        <v>83</v>
      </c>
      <c r="D67" s="7" t="s">
        <v>21</v>
      </c>
      <c r="E67" s="7">
        <f>COUNTIF(F$2:F67,F67)</f>
        <v>5</v>
      </c>
      <c r="F67" s="1" t="s">
        <v>55</v>
      </c>
      <c r="G67" s="21">
        <f>SUM(I67:O67)</f>
        <v>1832.043</v>
      </c>
      <c r="H67" s="5" t="str">
        <f>CONCATENATE(E67,"º-",F67)</f>
        <v>5º-T-7</v>
      </c>
      <c r="I67" s="13">
        <v>319.652</v>
      </c>
      <c r="J67" s="13">
        <v>309.242</v>
      </c>
      <c r="K67" s="13">
        <v>273.235</v>
      </c>
      <c r="L67" s="13">
        <v>258.094</v>
      </c>
      <c r="M67" s="13">
        <v>329.115</v>
      </c>
      <c r="N67" s="13">
        <v>342.705</v>
      </c>
      <c r="O67" s="3"/>
    </row>
    <row r="68" spans="1:15" ht="18">
      <c r="A68" s="11">
        <f>A67+1</f>
        <v>67</v>
      </c>
      <c r="B68" s="6" t="s">
        <v>126</v>
      </c>
      <c r="C68" s="17" t="s">
        <v>97</v>
      </c>
      <c r="D68" s="7" t="s">
        <v>17</v>
      </c>
      <c r="E68" s="7">
        <f>COUNTIF(F$2:F68,F68)</f>
        <v>8</v>
      </c>
      <c r="F68" s="1" t="s">
        <v>52</v>
      </c>
      <c r="G68" s="21">
        <f>SUM(I68:O68)</f>
        <v>1832.416</v>
      </c>
      <c r="H68" s="5" t="str">
        <f>CONCATENATE(E68,"º-",F68)</f>
        <v>8º-T-6</v>
      </c>
      <c r="I68" s="13">
        <v>307.546</v>
      </c>
      <c r="J68" s="13">
        <v>307.322</v>
      </c>
      <c r="K68" s="13">
        <v>288.547</v>
      </c>
      <c r="L68" s="13">
        <v>296.29</v>
      </c>
      <c r="M68" s="13">
        <v>304.47</v>
      </c>
      <c r="N68" s="13">
        <v>328.241</v>
      </c>
      <c r="O68" s="3"/>
    </row>
    <row r="69" spans="1:15" ht="18">
      <c r="A69" s="11">
        <f>A68+1</f>
        <v>68</v>
      </c>
      <c r="B69" s="6" t="s">
        <v>82</v>
      </c>
      <c r="C69" s="17" t="s">
        <v>83</v>
      </c>
      <c r="D69" s="1" t="s">
        <v>21</v>
      </c>
      <c r="E69" s="7">
        <f>COUNTIF(F$2:F69,F69)</f>
        <v>7</v>
      </c>
      <c r="F69" s="1" t="s">
        <v>37</v>
      </c>
      <c r="G69" s="21">
        <f>SUM(I69:O69)</f>
        <v>1836.027</v>
      </c>
      <c r="H69" s="5" t="str">
        <f>CONCATENATE(E69,"º-",F69)</f>
        <v>7º-T2-A</v>
      </c>
      <c r="I69" s="13">
        <v>304.469</v>
      </c>
      <c r="J69" s="13">
        <v>400</v>
      </c>
      <c r="K69" s="13">
        <v>250.011</v>
      </c>
      <c r="L69" s="13">
        <v>257.732</v>
      </c>
      <c r="M69" s="13">
        <v>285.778</v>
      </c>
      <c r="N69" s="13">
        <v>338.037</v>
      </c>
      <c r="O69" s="3"/>
    </row>
    <row r="70" spans="1:15" ht="18">
      <c r="A70" s="11">
        <f>A69+1</f>
        <v>69</v>
      </c>
      <c r="B70" s="6" t="s">
        <v>57</v>
      </c>
      <c r="C70" s="17" t="s">
        <v>121</v>
      </c>
      <c r="D70" s="6" t="s">
        <v>23</v>
      </c>
      <c r="E70" s="7">
        <f>COUNTIF(F$2:F70,F70)</f>
        <v>2</v>
      </c>
      <c r="F70" s="1" t="s">
        <v>59</v>
      </c>
      <c r="G70" s="21">
        <f>SUM(I70:O70)</f>
        <v>1836.717</v>
      </c>
      <c r="H70" s="5" t="str">
        <f>CONCATENATE(E70,"º-",F70)</f>
        <v>2º-T5-B</v>
      </c>
      <c r="I70" s="13">
        <v>316.067</v>
      </c>
      <c r="J70" s="13">
        <v>313.438</v>
      </c>
      <c r="K70" s="13">
        <v>298.934</v>
      </c>
      <c r="L70" s="13">
        <v>256.836</v>
      </c>
      <c r="M70" s="13">
        <v>304.224</v>
      </c>
      <c r="N70" s="13">
        <v>347.218</v>
      </c>
      <c r="O70" s="3"/>
    </row>
    <row r="71" spans="1:15" ht="18">
      <c r="A71" s="11">
        <f>A70+1</f>
        <v>70</v>
      </c>
      <c r="B71" s="6" t="s">
        <v>25</v>
      </c>
      <c r="C71" s="17" t="s">
        <v>74</v>
      </c>
      <c r="D71" s="6" t="s">
        <v>21</v>
      </c>
      <c r="E71" s="7">
        <f>COUNTIF(F$2:F71,F71)</f>
        <v>6</v>
      </c>
      <c r="F71" s="1" t="s">
        <v>55</v>
      </c>
      <c r="G71" s="21">
        <f>SUM(I71:O71)</f>
        <v>1848.301</v>
      </c>
      <c r="H71" s="5" t="str">
        <f>CONCATENATE(E71,"º-",F71)</f>
        <v>6º-T-7</v>
      </c>
      <c r="I71" s="13">
        <v>315.883</v>
      </c>
      <c r="J71" s="13">
        <v>321.785</v>
      </c>
      <c r="K71" s="13">
        <v>288.854</v>
      </c>
      <c r="L71" s="13">
        <v>278.888</v>
      </c>
      <c r="M71" s="13">
        <v>317.764</v>
      </c>
      <c r="N71" s="13">
        <v>325.127</v>
      </c>
      <c r="O71" s="3"/>
    </row>
    <row r="72" spans="1:15" ht="18">
      <c r="A72" s="11">
        <f>A71+1</f>
        <v>71</v>
      </c>
      <c r="B72" s="6" t="s">
        <v>25</v>
      </c>
      <c r="C72" s="17" t="s">
        <v>78</v>
      </c>
      <c r="D72" s="6" t="s">
        <v>31</v>
      </c>
      <c r="E72" s="7">
        <f>COUNTIF(F$2:F72,F72)</f>
        <v>19</v>
      </c>
      <c r="F72" s="1" t="s">
        <v>29</v>
      </c>
      <c r="G72" s="21">
        <f>SUM(I72:O72)</f>
        <v>1849.698</v>
      </c>
      <c r="H72" s="5" t="str">
        <f>CONCATENATE(E72,"º-",F72)</f>
        <v>19º-T-1</v>
      </c>
      <c r="I72" s="13">
        <v>302.731</v>
      </c>
      <c r="J72" s="13">
        <v>311.371</v>
      </c>
      <c r="K72" s="13">
        <v>302.812</v>
      </c>
      <c r="L72" s="13">
        <v>293.361</v>
      </c>
      <c r="M72" s="13">
        <v>306.327</v>
      </c>
      <c r="N72" s="13">
        <v>333.096</v>
      </c>
      <c r="O72" s="3"/>
    </row>
    <row r="73" spans="1:15" ht="18">
      <c r="A73" s="11">
        <f>A72+1</f>
        <v>72</v>
      </c>
      <c r="B73" s="6" t="s">
        <v>25</v>
      </c>
      <c r="C73" s="17" t="s">
        <v>35</v>
      </c>
      <c r="D73" s="6" t="s">
        <v>21</v>
      </c>
      <c r="E73" s="7">
        <f>COUNTIF(F$2:F73,F73)</f>
        <v>8</v>
      </c>
      <c r="F73" s="1" t="s">
        <v>37</v>
      </c>
      <c r="G73" s="21">
        <f>SUM(I73:O73)</f>
        <v>1860.229</v>
      </c>
      <c r="H73" s="5" t="str">
        <f>CONCATENATE(E73,"º-",F73)</f>
        <v>8º-T2-A</v>
      </c>
      <c r="I73" s="13">
        <v>326.652</v>
      </c>
      <c r="J73" s="13">
        <v>328.889</v>
      </c>
      <c r="K73" s="13">
        <v>273.016</v>
      </c>
      <c r="L73" s="13">
        <v>284.846</v>
      </c>
      <c r="M73" s="19">
        <v>321.444</v>
      </c>
      <c r="N73" s="13">
        <v>325.382</v>
      </c>
      <c r="O73" s="3"/>
    </row>
    <row r="74" spans="1:15" ht="18">
      <c r="A74" s="11">
        <f>A73+1</f>
        <v>73</v>
      </c>
      <c r="B74" s="6" t="s">
        <v>25</v>
      </c>
      <c r="C74" s="17" t="s">
        <v>35</v>
      </c>
      <c r="D74" s="6" t="s">
        <v>21</v>
      </c>
      <c r="E74" s="7">
        <f>COUNTIF(F$2:F74,F74)</f>
        <v>2</v>
      </c>
      <c r="F74" s="6" t="s">
        <v>45</v>
      </c>
      <c r="G74" s="21">
        <f>SUM(I74:O74)</f>
        <v>1860.229</v>
      </c>
      <c r="H74" s="5" t="str">
        <f>CONCATENATE(E74,"º-",F74)</f>
        <v>2º-T2A-NO</v>
      </c>
      <c r="I74" s="13">
        <v>326.652</v>
      </c>
      <c r="J74" s="13">
        <v>328.889</v>
      </c>
      <c r="K74" s="13">
        <v>273.016</v>
      </c>
      <c r="L74" s="13">
        <v>284.846</v>
      </c>
      <c r="M74" s="19">
        <v>321.444</v>
      </c>
      <c r="N74" s="13">
        <v>325.382</v>
      </c>
      <c r="O74" s="8"/>
    </row>
    <row r="75" spans="1:15" ht="18">
      <c r="A75" s="11">
        <f>A74+1</f>
        <v>74</v>
      </c>
      <c r="B75" s="6" t="s">
        <v>25</v>
      </c>
      <c r="C75" s="17" t="s">
        <v>35</v>
      </c>
      <c r="D75" s="6" t="s">
        <v>21</v>
      </c>
      <c r="E75" s="7">
        <f>COUNTIF(F$2:F75,F75)</f>
        <v>1</v>
      </c>
      <c r="F75" s="1" t="s">
        <v>46</v>
      </c>
      <c r="G75" s="21">
        <f>SUM(I75:O75)</f>
        <v>1860.229</v>
      </c>
      <c r="H75" s="5" t="str">
        <f>CONCATENATE(E75,"º-",F75)</f>
        <v>1º-T2A-IN</v>
      </c>
      <c r="I75" s="13">
        <v>326.652</v>
      </c>
      <c r="J75" s="13">
        <v>328.889</v>
      </c>
      <c r="K75" s="13">
        <v>273.016</v>
      </c>
      <c r="L75" s="13">
        <v>284.846</v>
      </c>
      <c r="M75" s="19">
        <v>321.444</v>
      </c>
      <c r="N75" s="13">
        <v>325.382</v>
      </c>
      <c r="O75" s="3"/>
    </row>
    <row r="76" spans="1:15" ht="18">
      <c r="A76" s="11">
        <f>A75+1</f>
        <v>75</v>
      </c>
      <c r="B76" s="6" t="s">
        <v>82</v>
      </c>
      <c r="C76" s="22" t="s">
        <v>83</v>
      </c>
      <c r="D76" s="1" t="s">
        <v>68</v>
      </c>
      <c r="E76" s="7">
        <f>COUNTIF(F$2:F76,F76)</f>
        <v>10</v>
      </c>
      <c r="F76" s="1" t="s">
        <v>24</v>
      </c>
      <c r="G76" s="21">
        <f>SUM(I76:O76)</f>
        <v>1862.154</v>
      </c>
      <c r="H76" s="5" t="str">
        <f>CONCATENATE(E76,"º-",F76)</f>
        <v>10º-T5-A</v>
      </c>
      <c r="I76" s="13">
        <v>304.667</v>
      </c>
      <c r="J76" s="13">
        <v>294.109</v>
      </c>
      <c r="K76" s="13">
        <v>297.149</v>
      </c>
      <c r="L76" s="13">
        <v>268.98</v>
      </c>
      <c r="M76" s="13">
        <v>334.821</v>
      </c>
      <c r="N76" s="13">
        <v>362.428</v>
      </c>
      <c r="O76" s="3"/>
    </row>
    <row r="77" spans="1:15" ht="18">
      <c r="A77" s="11">
        <f>A76+1</f>
        <v>76</v>
      </c>
      <c r="B77" s="6" t="s">
        <v>25</v>
      </c>
      <c r="C77" s="22" t="s">
        <v>74</v>
      </c>
      <c r="D77" s="1" t="s">
        <v>21</v>
      </c>
      <c r="E77" s="7">
        <f>COUNTIF(F$2:F77,F77)</f>
        <v>9</v>
      </c>
      <c r="F77" s="1" t="s">
        <v>37</v>
      </c>
      <c r="G77" s="21">
        <f>SUM(I77:O77)</f>
        <v>1863.431</v>
      </c>
      <c r="H77" s="5" t="str">
        <f>CONCATENATE(E77,"º-",F77)</f>
        <v>9º-T2-A</v>
      </c>
      <c r="I77" s="13">
        <v>355.762</v>
      </c>
      <c r="J77" s="13">
        <v>322.257</v>
      </c>
      <c r="K77" s="13">
        <v>277.384</v>
      </c>
      <c r="L77" s="13">
        <v>296.928</v>
      </c>
      <c r="M77" s="13">
        <v>303.225</v>
      </c>
      <c r="N77" s="13">
        <v>307.875</v>
      </c>
      <c r="O77" s="3"/>
    </row>
    <row r="78" spans="1:15" ht="18">
      <c r="A78" s="11">
        <f>A77+1</f>
        <v>77</v>
      </c>
      <c r="B78" s="6" t="s">
        <v>25</v>
      </c>
      <c r="C78" s="22" t="s">
        <v>74</v>
      </c>
      <c r="D78" s="1" t="s">
        <v>21</v>
      </c>
      <c r="E78" s="7">
        <f>COUNTIF(F$2:F78,F78)</f>
        <v>3</v>
      </c>
      <c r="F78" s="1" t="s">
        <v>45</v>
      </c>
      <c r="G78" s="21">
        <f>SUM(I78:O78)</f>
        <v>1863.431</v>
      </c>
      <c r="H78" s="5" t="str">
        <f>CONCATENATE(E78,"º-",F78)</f>
        <v>3º-T2A-NO</v>
      </c>
      <c r="I78" s="13">
        <v>355.762</v>
      </c>
      <c r="J78" s="13">
        <v>322.257</v>
      </c>
      <c r="K78" s="13">
        <v>277.384</v>
      </c>
      <c r="L78" s="13">
        <v>296.928</v>
      </c>
      <c r="M78" s="13">
        <v>303.225</v>
      </c>
      <c r="N78" s="13">
        <v>307.875</v>
      </c>
      <c r="O78" s="3"/>
    </row>
    <row r="79" spans="1:15" ht="18">
      <c r="A79" s="11">
        <f>A78+1</f>
        <v>78</v>
      </c>
      <c r="B79" s="6" t="s">
        <v>82</v>
      </c>
      <c r="C79" s="22" t="s">
        <v>84</v>
      </c>
      <c r="D79" s="1" t="s">
        <v>85</v>
      </c>
      <c r="E79" s="7">
        <f>COUNTIF(F$2:F79,F79)</f>
        <v>2</v>
      </c>
      <c r="F79" s="1" t="s">
        <v>44</v>
      </c>
      <c r="G79" s="21">
        <f>SUM(I79:O79)</f>
        <v>1864.978</v>
      </c>
      <c r="H79" s="5" t="str">
        <f>CONCATENATE(E79,"º-",F79)</f>
        <v>2º-T2-B</v>
      </c>
      <c r="I79" s="13">
        <v>313.901</v>
      </c>
      <c r="J79" s="13">
        <v>332.5</v>
      </c>
      <c r="K79" s="13">
        <v>299.319</v>
      </c>
      <c r="L79" s="13">
        <v>290.794</v>
      </c>
      <c r="M79" s="13">
        <v>325.37</v>
      </c>
      <c r="N79" s="13">
        <v>303.094</v>
      </c>
      <c r="O79" s="3"/>
    </row>
    <row r="80" spans="1:15" ht="18">
      <c r="A80" s="11">
        <f>A79+1</f>
        <v>79</v>
      </c>
      <c r="B80" s="6" t="s">
        <v>19</v>
      </c>
      <c r="C80" s="22" t="s">
        <v>22</v>
      </c>
      <c r="D80" s="1" t="s">
        <v>23</v>
      </c>
      <c r="E80" s="7">
        <f>COUNTIF(F$2:F80,F80)</f>
        <v>11</v>
      </c>
      <c r="F80" s="1" t="s">
        <v>24</v>
      </c>
      <c r="G80" s="21">
        <f>SUM(I80:O80)</f>
        <v>1868.31</v>
      </c>
      <c r="H80" s="5" t="str">
        <f>CONCATENATE(E80,"º-",F80)</f>
        <v>11º-T5-A</v>
      </c>
      <c r="I80" s="13">
        <v>400</v>
      </c>
      <c r="J80" s="13">
        <v>319.161</v>
      </c>
      <c r="K80" s="13">
        <v>256.637</v>
      </c>
      <c r="L80" s="13">
        <v>278.485</v>
      </c>
      <c r="M80" s="19">
        <v>302.835</v>
      </c>
      <c r="N80" s="13">
        <v>311.192</v>
      </c>
      <c r="O80" s="3"/>
    </row>
    <row r="81" spans="1:15" ht="18">
      <c r="A81" s="11">
        <f>A80+1</f>
        <v>80</v>
      </c>
      <c r="B81" s="6" t="s">
        <v>57</v>
      </c>
      <c r="C81" s="22" t="s">
        <v>98</v>
      </c>
      <c r="D81" s="6" t="s">
        <v>23</v>
      </c>
      <c r="E81" s="7">
        <f>COUNTIF(F$2:F81,F81)</f>
        <v>1</v>
      </c>
      <c r="F81" s="1" t="s">
        <v>99</v>
      </c>
      <c r="G81" s="21">
        <f>SUM(I81:O81)</f>
        <v>1869.242</v>
      </c>
      <c r="H81" s="5" t="str">
        <f>CONCATENATE(E81,"º-",F81)</f>
        <v>1º-FC</v>
      </c>
      <c r="I81" s="13">
        <v>310.617</v>
      </c>
      <c r="J81" s="13">
        <v>292.222</v>
      </c>
      <c r="K81" s="13">
        <v>347.99</v>
      </c>
      <c r="L81" s="13">
        <v>357.948</v>
      </c>
      <c r="M81" s="13">
        <v>288.318</v>
      </c>
      <c r="N81" s="13">
        <v>272.147</v>
      </c>
      <c r="O81" s="3"/>
    </row>
    <row r="82" spans="1:15" ht="18">
      <c r="A82" s="11">
        <f>A81+1</f>
        <v>81</v>
      </c>
      <c r="B82" s="6" t="s">
        <v>19</v>
      </c>
      <c r="C82" s="22" t="s">
        <v>36</v>
      </c>
      <c r="D82" s="2" t="s">
        <v>27</v>
      </c>
      <c r="E82" s="7">
        <f>COUNTIF(F$2:F82,F82)</f>
        <v>20</v>
      </c>
      <c r="F82" s="1" t="s">
        <v>29</v>
      </c>
      <c r="G82" s="21">
        <f>SUM(I82:O82)</f>
        <v>1874.9660000000001</v>
      </c>
      <c r="H82" s="5" t="str">
        <f>CONCATENATE(E82,"º-",F82)</f>
        <v>20º-T-1</v>
      </c>
      <c r="I82" s="13">
        <v>329.357</v>
      </c>
      <c r="J82" s="13">
        <v>331.178</v>
      </c>
      <c r="K82" s="13">
        <v>293.902</v>
      </c>
      <c r="L82" s="13">
        <v>286.585</v>
      </c>
      <c r="M82" s="13">
        <v>320.885</v>
      </c>
      <c r="N82" s="13">
        <v>313.059</v>
      </c>
      <c r="O82" s="3"/>
    </row>
    <row r="83" spans="1:15" ht="18">
      <c r="A83" s="11">
        <f>A82+1</f>
        <v>82</v>
      </c>
      <c r="B83" s="6" t="s">
        <v>40</v>
      </c>
      <c r="C83" s="22" t="s">
        <v>48</v>
      </c>
      <c r="D83" s="1" t="s">
        <v>17</v>
      </c>
      <c r="E83" s="7">
        <f>COUNTIF(F$2:F83,F83)</f>
        <v>21</v>
      </c>
      <c r="F83" s="1" t="s">
        <v>29</v>
      </c>
      <c r="G83" s="21">
        <f>SUM(I83:O83)</f>
        <v>1883.057</v>
      </c>
      <c r="H83" s="5" t="str">
        <f>CONCATENATE(E83,"º-",F83)</f>
        <v>21º-T-1</v>
      </c>
      <c r="I83" s="13">
        <v>323.52</v>
      </c>
      <c r="J83" s="13">
        <v>322.116</v>
      </c>
      <c r="K83" s="13">
        <v>289.433</v>
      </c>
      <c r="L83" s="13">
        <v>289.329</v>
      </c>
      <c r="M83" s="13">
        <v>309.91</v>
      </c>
      <c r="N83" s="13">
        <v>348.749</v>
      </c>
      <c r="O83" s="3"/>
    </row>
    <row r="84" spans="1:15" ht="18">
      <c r="A84" s="11">
        <f>A83+1</f>
        <v>83</v>
      </c>
      <c r="B84" s="6" t="s">
        <v>65</v>
      </c>
      <c r="C84" s="22" t="s">
        <v>105</v>
      </c>
      <c r="D84" s="1" t="s">
        <v>27</v>
      </c>
      <c r="E84" s="7">
        <f>COUNTIF(F$2:F84,F84)</f>
        <v>22</v>
      </c>
      <c r="F84" s="1" t="s">
        <v>29</v>
      </c>
      <c r="G84" s="21">
        <f>SUM(I84:O84)</f>
        <v>1883.474</v>
      </c>
      <c r="H84" s="5" t="str">
        <f>CONCATENATE(E84,"º-",F84)</f>
        <v>22º-T-1</v>
      </c>
      <c r="I84" s="13">
        <v>325.488</v>
      </c>
      <c r="J84" s="13">
        <v>314.519</v>
      </c>
      <c r="K84" s="13">
        <v>309.5</v>
      </c>
      <c r="L84" s="13">
        <v>292.256</v>
      </c>
      <c r="M84" s="13">
        <v>317.441</v>
      </c>
      <c r="N84" s="13">
        <v>324.27</v>
      </c>
      <c r="O84" s="3"/>
    </row>
    <row r="85" spans="1:15" ht="18">
      <c r="A85" s="11">
        <f>A84+1</f>
        <v>84</v>
      </c>
      <c r="B85" s="6" t="s">
        <v>15</v>
      </c>
      <c r="C85" s="22" t="s">
        <v>16</v>
      </c>
      <c r="D85" s="1" t="s">
        <v>17</v>
      </c>
      <c r="E85" s="7">
        <f>COUNTIF(F$2:F85,F85)</f>
        <v>15</v>
      </c>
      <c r="F85" s="1" t="s">
        <v>18</v>
      </c>
      <c r="G85" s="21">
        <f>SUM(I85:O85)</f>
        <v>1886.51</v>
      </c>
      <c r="H85" s="5" t="str">
        <f>CONCATENATE(E85,"º-",F85)</f>
        <v>15º-T-3</v>
      </c>
      <c r="I85" s="13">
        <v>344.209</v>
      </c>
      <c r="J85" s="13">
        <v>331.901</v>
      </c>
      <c r="K85" s="13">
        <v>281.589</v>
      </c>
      <c r="L85" s="13">
        <v>282.248</v>
      </c>
      <c r="M85" s="19">
        <v>304.562</v>
      </c>
      <c r="N85" s="13">
        <v>342.001</v>
      </c>
      <c r="O85" s="3"/>
    </row>
    <row r="86" spans="1:15" ht="18">
      <c r="A86" s="11">
        <f>A85+1</f>
        <v>85</v>
      </c>
      <c r="B86" s="6" t="s">
        <v>25</v>
      </c>
      <c r="C86" s="22" t="s">
        <v>35</v>
      </c>
      <c r="D86" s="1" t="s">
        <v>21</v>
      </c>
      <c r="E86" s="7">
        <f>COUNTIF(F$2:F86,F86)</f>
        <v>7</v>
      </c>
      <c r="F86" s="1" t="s">
        <v>55</v>
      </c>
      <c r="G86" s="21">
        <f>SUM(I86:O86)</f>
        <v>1888.0279999999998</v>
      </c>
      <c r="H86" s="5" t="str">
        <f>CONCATENATE(E86,"º-",F86)</f>
        <v>7º-T-7</v>
      </c>
      <c r="I86" s="13">
        <v>355.886</v>
      </c>
      <c r="J86" s="13">
        <v>326.337</v>
      </c>
      <c r="K86" s="13">
        <v>292.242</v>
      </c>
      <c r="L86" s="13">
        <v>280.127</v>
      </c>
      <c r="M86" s="13">
        <v>310.664</v>
      </c>
      <c r="N86" s="13">
        <v>322.772</v>
      </c>
      <c r="O86" s="3"/>
    </row>
    <row r="87" spans="1:15" ht="18">
      <c r="A87" s="11">
        <f>A86+1</f>
        <v>86</v>
      </c>
      <c r="B87" s="6" t="s">
        <v>25</v>
      </c>
      <c r="C87" s="22" t="s">
        <v>109</v>
      </c>
      <c r="D87" s="1" t="s">
        <v>21</v>
      </c>
      <c r="E87" s="7">
        <f>COUNTIF(F$2:F87,F87)</f>
        <v>10</v>
      </c>
      <c r="F87" s="1" t="s">
        <v>37</v>
      </c>
      <c r="G87" s="21">
        <f>SUM(I87:O87)</f>
        <v>1888.067</v>
      </c>
      <c r="H87" s="5" t="str">
        <f>CONCATENATE(E87,"º-",F87)</f>
        <v>10º-T2-A</v>
      </c>
      <c r="I87" s="13">
        <v>309.239</v>
      </c>
      <c r="J87" s="13">
        <v>315.472</v>
      </c>
      <c r="K87" s="13">
        <v>279.72</v>
      </c>
      <c r="L87" s="13">
        <v>288.769</v>
      </c>
      <c r="M87" s="13">
        <v>326.944</v>
      </c>
      <c r="N87" s="13">
        <v>367.923</v>
      </c>
      <c r="O87" s="3"/>
    </row>
    <row r="88" spans="1:15" ht="18">
      <c r="A88" s="11">
        <f>A87+1</f>
        <v>87</v>
      </c>
      <c r="B88" s="6" t="s">
        <v>25</v>
      </c>
      <c r="C88" s="22" t="s">
        <v>73</v>
      </c>
      <c r="D88" s="1" t="s">
        <v>31</v>
      </c>
      <c r="E88" s="7">
        <f>COUNTIF(F$2:F88,F88)</f>
        <v>23</v>
      </c>
      <c r="F88" s="1" t="s">
        <v>29</v>
      </c>
      <c r="G88" s="21">
        <f>SUM(I88:O88)</f>
        <v>1898.962</v>
      </c>
      <c r="H88" s="5" t="str">
        <f>CONCATENATE(E88,"º-",F88)</f>
        <v>23º-T-1</v>
      </c>
      <c r="I88" s="13">
        <v>321.119</v>
      </c>
      <c r="J88" s="13">
        <v>311.521</v>
      </c>
      <c r="K88" s="13">
        <v>305.099</v>
      </c>
      <c r="L88" s="13">
        <v>286.05</v>
      </c>
      <c r="M88" s="13">
        <v>337.431</v>
      </c>
      <c r="N88" s="13">
        <v>337.742</v>
      </c>
      <c r="O88" s="3"/>
    </row>
    <row r="89" spans="1:15" ht="18">
      <c r="A89" s="11">
        <f>A88+1</f>
        <v>88</v>
      </c>
      <c r="B89" s="6" t="s">
        <v>25</v>
      </c>
      <c r="C89" s="22" t="s">
        <v>26</v>
      </c>
      <c r="D89" s="6" t="s">
        <v>27</v>
      </c>
      <c r="E89" s="7">
        <f>COUNTIF(F$2:F89,F89)</f>
        <v>24</v>
      </c>
      <c r="F89" s="1" t="s">
        <v>29</v>
      </c>
      <c r="G89" s="21">
        <f>SUM(I89:O89)</f>
        <v>1902.1159999999998</v>
      </c>
      <c r="H89" s="5" t="str">
        <f>CONCATENATE(E89,"º-",F89)</f>
        <v>24º-T-1</v>
      </c>
      <c r="I89" s="13">
        <v>313.187</v>
      </c>
      <c r="J89" s="13">
        <v>332.743</v>
      </c>
      <c r="K89" s="13">
        <v>281.243</v>
      </c>
      <c r="L89" s="13">
        <v>302.819</v>
      </c>
      <c r="M89" s="19">
        <v>321.996</v>
      </c>
      <c r="N89" s="13">
        <v>350.128</v>
      </c>
      <c r="O89" s="3"/>
    </row>
    <row r="90" spans="1:15" ht="18">
      <c r="A90" s="11">
        <f>A89+1</f>
        <v>89</v>
      </c>
      <c r="B90" s="6" t="s">
        <v>19</v>
      </c>
      <c r="C90" s="22" t="s">
        <v>50</v>
      </c>
      <c r="D90" s="6" t="s">
        <v>23</v>
      </c>
      <c r="E90" s="7">
        <f>COUNTIF(F$2:F90,F90)</f>
        <v>12</v>
      </c>
      <c r="F90" s="1" t="s">
        <v>24</v>
      </c>
      <c r="G90" s="21">
        <f>SUM(I90:O90)</f>
        <v>1903.257</v>
      </c>
      <c r="H90" s="5" t="str">
        <f>CONCATENATE(E90,"º-",F90)</f>
        <v>12º-T5-A</v>
      </c>
      <c r="I90" s="13">
        <v>302.915</v>
      </c>
      <c r="J90" s="13">
        <v>306.325</v>
      </c>
      <c r="K90" s="13">
        <v>310.802</v>
      </c>
      <c r="L90" s="13">
        <v>272.208</v>
      </c>
      <c r="M90" s="13">
        <v>311.007</v>
      </c>
      <c r="N90" s="13">
        <v>400</v>
      </c>
      <c r="O90" s="3"/>
    </row>
    <row r="91" spans="1:15" ht="18">
      <c r="A91" s="11">
        <f>A90+1</f>
        <v>90</v>
      </c>
      <c r="B91" s="6" t="s">
        <v>25</v>
      </c>
      <c r="C91" s="22" t="s">
        <v>115</v>
      </c>
      <c r="D91" s="6" t="s">
        <v>17</v>
      </c>
      <c r="E91" s="7">
        <f>COUNTIF(F$2:F91,F91)</f>
        <v>11</v>
      </c>
      <c r="F91" s="1" t="s">
        <v>37</v>
      </c>
      <c r="G91" s="21">
        <f>SUM(I91:O91)</f>
        <v>1906.315</v>
      </c>
      <c r="H91" s="5" t="str">
        <f>CONCATENATE(E91,"º-",F91)</f>
        <v>11º-T2-A</v>
      </c>
      <c r="I91" s="13">
        <v>327.584</v>
      </c>
      <c r="J91" s="13">
        <v>331.775</v>
      </c>
      <c r="K91" s="13">
        <v>286.14</v>
      </c>
      <c r="L91" s="13">
        <v>318.246</v>
      </c>
      <c r="M91" s="13">
        <v>325.047</v>
      </c>
      <c r="N91" s="13">
        <v>317.523</v>
      </c>
      <c r="O91" s="3"/>
    </row>
    <row r="92" spans="1:15" ht="18">
      <c r="A92" s="11">
        <f>A91+1</f>
        <v>91</v>
      </c>
      <c r="B92" s="6" t="s">
        <v>57</v>
      </c>
      <c r="C92" s="22" t="s">
        <v>58</v>
      </c>
      <c r="D92" s="1" t="s">
        <v>23</v>
      </c>
      <c r="E92" s="7">
        <f>COUNTIF(F$2:F92,F92)</f>
        <v>13</v>
      </c>
      <c r="F92" s="1" t="s">
        <v>24</v>
      </c>
      <c r="G92" s="21">
        <f>SUM(I92:O92)</f>
        <v>1914.744</v>
      </c>
      <c r="H92" s="5" t="str">
        <f>CONCATENATE(E92,"º-",F92)</f>
        <v>13º-T5-A</v>
      </c>
      <c r="I92" s="13">
        <v>291.675</v>
      </c>
      <c r="J92" s="13">
        <v>325.712</v>
      </c>
      <c r="K92" s="13">
        <v>299.929</v>
      </c>
      <c r="L92" s="13">
        <v>399.955</v>
      </c>
      <c r="M92" s="13">
        <v>294.618</v>
      </c>
      <c r="N92" s="13">
        <v>302.855</v>
      </c>
      <c r="O92" s="3"/>
    </row>
    <row r="93" spans="1:15" ht="18">
      <c r="A93" s="11">
        <f>A92+1</f>
        <v>92</v>
      </c>
      <c r="B93" s="6" t="s">
        <v>88</v>
      </c>
      <c r="C93" s="22" t="s">
        <v>90</v>
      </c>
      <c r="D93" s="1" t="s">
        <v>27</v>
      </c>
      <c r="E93" s="7">
        <f>COUNTIF(F$2:F93,F93)</f>
        <v>12</v>
      </c>
      <c r="F93" s="1" t="s">
        <v>37</v>
      </c>
      <c r="G93" s="21">
        <f>SUM(I93:O93)</f>
        <v>1915.0420000000001</v>
      </c>
      <c r="H93" s="5" t="str">
        <f>CONCATENATE(E93,"º-",F93)</f>
        <v>12º-T2-A</v>
      </c>
      <c r="I93" s="13">
        <v>323.076</v>
      </c>
      <c r="J93" s="13">
        <v>312.66</v>
      </c>
      <c r="K93" s="13">
        <v>288.028</v>
      </c>
      <c r="L93" s="13">
        <v>286.939</v>
      </c>
      <c r="M93" s="13">
        <v>400</v>
      </c>
      <c r="N93" s="13">
        <v>304.339</v>
      </c>
      <c r="O93" s="3"/>
    </row>
    <row r="94" spans="1:15" ht="18">
      <c r="A94" s="11">
        <f>A93+1</f>
        <v>93</v>
      </c>
      <c r="B94" s="6" t="s">
        <v>25</v>
      </c>
      <c r="C94" s="22" t="s">
        <v>28</v>
      </c>
      <c r="D94" s="1" t="s">
        <v>43</v>
      </c>
      <c r="E94" s="7">
        <f>COUNTIF(F$2:F94,F94)</f>
        <v>3</v>
      </c>
      <c r="F94" s="1" t="s">
        <v>44</v>
      </c>
      <c r="G94" s="21">
        <f>SUM(I94:O94)</f>
        <v>1916.4609999999998</v>
      </c>
      <c r="H94" s="5" t="str">
        <f>CONCATENATE(E94,"º-",F94)</f>
        <v>3º-T2-B</v>
      </c>
      <c r="I94" s="13">
        <v>369.14</v>
      </c>
      <c r="J94" s="13">
        <v>329.301</v>
      </c>
      <c r="K94" s="13">
        <v>296.801</v>
      </c>
      <c r="L94" s="13">
        <v>285.728</v>
      </c>
      <c r="M94" s="19">
        <v>312.15</v>
      </c>
      <c r="N94" s="13">
        <v>323.341</v>
      </c>
      <c r="O94" s="3"/>
    </row>
    <row r="95" spans="1:15" ht="18">
      <c r="A95" s="11">
        <f>A94+1</f>
        <v>94</v>
      </c>
      <c r="B95" s="6" t="s">
        <v>88</v>
      </c>
      <c r="C95" s="22" t="s">
        <v>79</v>
      </c>
      <c r="D95" s="1" t="s">
        <v>89</v>
      </c>
      <c r="E95" s="7">
        <f>COUNTIF(F$2:F95,F95)</f>
        <v>16</v>
      </c>
      <c r="F95" s="1" t="s">
        <v>18</v>
      </c>
      <c r="G95" s="21">
        <f>SUM(I95:O95)</f>
        <v>1917.399</v>
      </c>
      <c r="H95" s="5" t="str">
        <f>CONCATENATE(E95,"º-",F95)</f>
        <v>16º-T-3</v>
      </c>
      <c r="I95" s="13">
        <v>319.167</v>
      </c>
      <c r="J95" s="13">
        <v>312.112</v>
      </c>
      <c r="K95" s="13">
        <v>305.087</v>
      </c>
      <c r="L95" s="13">
        <v>297.3</v>
      </c>
      <c r="M95" s="13">
        <v>345.311</v>
      </c>
      <c r="N95" s="13">
        <v>338.422</v>
      </c>
      <c r="O95" s="3"/>
    </row>
    <row r="96" spans="1:15" ht="18">
      <c r="A96" s="11">
        <f>A95+1</f>
        <v>95</v>
      </c>
      <c r="B96" s="6" t="s">
        <v>57</v>
      </c>
      <c r="C96" s="22" t="s">
        <v>92</v>
      </c>
      <c r="D96" s="6" t="s">
        <v>62</v>
      </c>
      <c r="E96" s="7">
        <f>COUNTIF(F$2:F96,F96)</f>
        <v>13</v>
      </c>
      <c r="F96" s="1" t="s">
        <v>37</v>
      </c>
      <c r="G96" s="21">
        <f>SUM(I96:O96)</f>
        <v>1918.253</v>
      </c>
      <c r="H96" s="5" t="str">
        <f>CONCATENATE(E96,"º-",F96)</f>
        <v>13º-T2-A</v>
      </c>
      <c r="I96" s="13">
        <v>331.064</v>
      </c>
      <c r="J96" s="13">
        <v>333.674</v>
      </c>
      <c r="K96" s="13">
        <v>299.256</v>
      </c>
      <c r="L96" s="13">
        <v>297.943</v>
      </c>
      <c r="M96" s="13">
        <v>318.662</v>
      </c>
      <c r="N96" s="13">
        <v>337.654</v>
      </c>
      <c r="O96" s="3"/>
    </row>
    <row r="97" spans="1:15" ht="18">
      <c r="A97" s="11">
        <f>A96+1</f>
        <v>96</v>
      </c>
      <c r="B97" s="6" t="s">
        <v>57</v>
      </c>
      <c r="C97" s="22" t="s">
        <v>92</v>
      </c>
      <c r="D97" s="1" t="s">
        <v>62</v>
      </c>
      <c r="E97" s="7">
        <f>COUNTIF(F$2:F97,F97)</f>
        <v>1</v>
      </c>
      <c r="F97" s="1" t="s">
        <v>93</v>
      </c>
      <c r="G97" s="21">
        <f>SUM(I97:O97)</f>
        <v>1918.253</v>
      </c>
      <c r="H97" s="5" t="str">
        <f>CONCATENATE(E97,"º-",F97)</f>
        <v>1º-T2A-DA</v>
      </c>
      <c r="I97" s="13">
        <v>331.064</v>
      </c>
      <c r="J97" s="13">
        <v>333.674</v>
      </c>
      <c r="K97" s="13">
        <v>299.256</v>
      </c>
      <c r="L97" s="13">
        <v>297.943</v>
      </c>
      <c r="M97" s="13">
        <v>318.662</v>
      </c>
      <c r="N97" s="13">
        <v>337.654</v>
      </c>
      <c r="O97" s="3"/>
    </row>
    <row r="98" spans="1:15" ht="18">
      <c r="A98" s="11">
        <f>A97+1</f>
        <v>97</v>
      </c>
      <c r="B98" s="6" t="s">
        <v>40</v>
      </c>
      <c r="C98" s="22" t="s">
        <v>42</v>
      </c>
      <c r="D98" s="6" t="s">
        <v>23</v>
      </c>
      <c r="E98" s="7">
        <f>COUNTIF(F$2:F98,F98)</f>
        <v>14</v>
      </c>
      <c r="F98" s="1" t="s">
        <v>24</v>
      </c>
      <c r="G98" s="21">
        <f>SUM(I98:O98)</f>
        <v>1920.3799999999999</v>
      </c>
      <c r="H98" s="5" t="str">
        <f>CONCATENATE(E98,"º-",F98)</f>
        <v>14º-T5-A</v>
      </c>
      <c r="I98" s="13">
        <v>305.628</v>
      </c>
      <c r="J98" s="13">
        <v>400</v>
      </c>
      <c r="K98" s="13">
        <v>288.179</v>
      </c>
      <c r="L98" s="13">
        <v>286.438</v>
      </c>
      <c r="M98" s="13">
        <v>325.739</v>
      </c>
      <c r="N98" s="13">
        <v>314.396</v>
      </c>
      <c r="O98" s="3"/>
    </row>
    <row r="99" spans="1:15" ht="18">
      <c r="A99" s="11">
        <f>A98+1</f>
        <v>98</v>
      </c>
      <c r="B99" s="6" t="s">
        <v>19</v>
      </c>
      <c r="C99" s="22" t="s">
        <v>20</v>
      </c>
      <c r="D99" s="6" t="s">
        <v>21</v>
      </c>
      <c r="E99" s="7">
        <f>COUNTIF(F$2:F99,F99)</f>
        <v>14</v>
      </c>
      <c r="F99" s="1" t="s">
        <v>37</v>
      </c>
      <c r="G99" s="21">
        <f>SUM(I99:O99)</f>
        <v>1920.984</v>
      </c>
      <c r="H99" s="5" t="str">
        <f>CONCATENATE(E99,"º-",F99)</f>
        <v>14º-T2-A</v>
      </c>
      <c r="I99" s="13">
        <v>371.976</v>
      </c>
      <c r="J99" s="13">
        <v>320.998</v>
      </c>
      <c r="K99" s="13">
        <v>272.769</v>
      </c>
      <c r="L99" s="13">
        <v>289.907</v>
      </c>
      <c r="M99" s="19">
        <v>320.25</v>
      </c>
      <c r="N99" s="13">
        <v>345.084</v>
      </c>
      <c r="O99" s="3"/>
    </row>
    <row r="100" spans="1:15" ht="18">
      <c r="A100" s="11">
        <f>A99+1</f>
        <v>99</v>
      </c>
      <c r="B100" s="6" t="s">
        <v>88</v>
      </c>
      <c r="C100" s="22" t="s">
        <v>79</v>
      </c>
      <c r="D100" s="6" t="s">
        <v>104</v>
      </c>
      <c r="E100" s="7">
        <f>COUNTIF(F$2:F100,F100)</f>
        <v>9</v>
      </c>
      <c r="F100" s="1" t="s">
        <v>52</v>
      </c>
      <c r="G100" s="21">
        <f>SUM(I100:O100)</f>
        <v>1923.612</v>
      </c>
      <c r="H100" s="5" t="str">
        <f>CONCATENATE(E100,"º-",F100)</f>
        <v>9º-T-6</v>
      </c>
      <c r="I100" s="13">
        <v>319.168</v>
      </c>
      <c r="J100" s="13">
        <v>307.517</v>
      </c>
      <c r="K100" s="13">
        <v>315.18</v>
      </c>
      <c r="L100" s="13">
        <v>316.824</v>
      </c>
      <c r="M100" s="13">
        <v>343.325</v>
      </c>
      <c r="N100" s="13">
        <v>321.598</v>
      </c>
      <c r="O100" s="3"/>
    </row>
    <row r="101" spans="1:15" ht="18">
      <c r="A101" s="11">
        <f>A100+1</f>
        <v>100</v>
      </c>
      <c r="B101" s="6" t="s">
        <v>65</v>
      </c>
      <c r="C101" s="17" t="s">
        <v>105</v>
      </c>
      <c r="D101" s="6" t="s">
        <v>27</v>
      </c>
      <c r="E101" s="7">
        <f>COUNTIF(F$2:F101,F101)</f>
        <v>15</v>
      </c>
      <c r="F101" s="6" t="s">
        <v>37</v>
      </c>
      <c r="G101" s="21">
        <f>SUM(I101:O101)</f>
        <v>1937.966</v>
      </c>
      <c r="H101" s="5" t="str">
        <f>CONCATENATE(E101,"º-",F101)</f>
        <v>15º-T2-A</v>
      </c>
      <c r="I101" s="13">
        <v>346.339</v>
      </c>
      <c r="J101" s="13">
        <v>343.707</v>
      </c>
      <c r="K101" s="13">
        <v>331.81</v>
      </c>
      <c r="L101" s="13">
        <v>306.012</v>
      </c>
      <c r="M101" s="13">
        <v>306.055</v>
      </c>
      <c r="N101" s="13">
        <v>304.043</v>
      </c>
      <c r="O101" s="3"/>
    </row>
    <row r="102" spans="1:15" ht="18">
      <c r="A102" s="11">
        <f>A101+1</f>
        <v>101</v>
      </c>
      <c r="B102" s="6" t="s">
        <v>57</v>
      </c>
      <c r="C102" s="17" t="s">
        <v>124</v>
      </c>
      <c r="D102" s="6" t="s">
        <v>23</v>
      </c>
      <c r="E102" s="7">
        <f>COUNTIF(F$2:F102,F102)</f>
        <v>3</v>
      </c>
      <c r="F102" s="1" t="s">
        <v>59</v>
      </c>
      <c r="G102" s="21">
        <f>SUM(I102:O102)</f>
        <v>1938.2089999999998</v>
      </c>
      <c r="H102" s="5" t="str">
        <f>CONCATENATE(E102,"º-",F102)</f>
        <v>3º-T5-B</v>
      </c>
      <c r="I102" s="13">
        <v>305.256</v>
      </c>
      <c r="J102" s="13">
        <v>335.411</v>
      </c>
      <c r="K102" s="13">
        <v>301.775</v>
      </c>
      <c r="L102" s="13">
        <v>279.486</v>
      </c>
      <c r="M102" s="13">
        <v>334.32</v>
      </c>
      <c r="N102" s="13">
        <v>381.961</v>
      </c>
      <c r="O102" s="3"/>
    </row>
    <row r="103" spans="1:15" ht="18">
      <c r="A103" s="11">
        <f>A102+1</f>
        <v>102</v>
      </c>
      <c r="B103" s="6" t="s">
        <v>75</v>
      </c>
      <c r="C103" s="17" t="s">
        <v>76</v>
      </c>
      <c r="D103" s="1" t="s">
        <v>27</v>
      </c>
      <c r="E103" s="7">
        <f>COUNTIF(F$2:F103,F103)</f>
        <v>25</v>
      </c>
      <c r="F103" s="1" t="s">
        <v>29</v>
      </c>
      <c r="G103" s="21">
        <f>SUM(I103:O103)</f>
        <v>1939.208</v>
      </c>
      <c r="H103" s="5" t="str">
        <f>CONCATENATE(E103,"º-",F103)</f>
        <v>25º-T-1</v>
      </c>
      <c r="I103" s="13">
        <v>308.081</v>
      </c>
      <c r="J103" s="13">
        <v>312.808</v>
      </c>
      <c r="K103" s="13">
        <v>299.144</v>
      </c>
      <c r="L103" s="13">
        <v>301.261</v>
      </c>
      <c r="M103" s="13">
        <v>317.914</v>
      </c>
      <c r="N103" s="13">
        <v>400</v>
      </c>
      <c r="O103" s="3"/>
    </row>
    <row r="104" spans="1:15" ht="18">
      <c r="A104" s="11">
        <f>A103+1</f>
        <v>103</v>
      </c>
      <c r="B104" s="6" t="s">
        <v>94</v>
      </c>
      <c r="C104" s="17" t="s">
        <v>97</v>
      </c>
      <c r="D104" s="1" t="s">
        <v>21</v>
      </c>
      <c r="E104" s="7">
        <f>COUNTIF(F$2:F104,F104)</f>
        <v>16</v>
      </c>
      <c r="F104" s="1" t="s">
        <v>37</v>
      </c>
      <c r="G104" s="21">
        <f>SUM(I104:O104)</f>
        <v>1940.967</v>
      </c>
      <c r="H104" s="5" t="str">
        <f>CONCATENATE(E104,"º-",F104)</f>
        <v>16º-T2-A</v>
      </c>
      <c r="I104" s="13">
        <v>312.037</v>
      </c>
      <c r="J104" s="13">
        <v>341.194</v>
      </c>
      <c r="K104" s="13">
        <v>306.824</v>
      </c>
      <c r="L104" s="13">
        <v>325.663</v>
      </c>
      <c r="M104" s="13">
        <v>309.151</v>
      </c>
      <c r="N104" s="13">
        <v>346.098</v>
      </c>
      <c r="O104" s="3"/>
    </row>
    <row r="105" spans="1:15" ht="18">
      <c r="A105" s="11">
        <f>A104+1</f>
        <v>104</v>
      </c>
      <c r="B105" s="6" t="s">
        <v>82</v>
      </c>
      <c r="C105" s="17" t="s">
        <v>84</v>
      </c>
      <c r="D105" s="1" t="s">
        <v>68</v>
      </c>
      <c r="E105" s="7">
        <f>COUNTIF(F$2:F105,F105)</f>
        <v>15</v>
      </c>
      <c r="F105" s="1" t="s">
        <v>24</v>
      </c>
      <c r="G105" s="21">
        <f>SUM(I105:O105)</f>
        <v>1945.391</v>
      </c>
      <c r="H105" s="5" t="str">
        <f>CONCATENATE(E105,"º-",F105)</f>
        <v>15º-T5-A</v>
      </c>
      <c r="I105" s="13">
        <v>316.231</v>
      </c>
      <c r="J105" s="13">
        <v>312.327</v>
      </c>
      <c r="K105" s="13">
        <v>359.036</v>
      </c>
      <c r="L105" s="13">
        <v>281.025</v>
      </c>
      <c r="M105" s="13">
        <v>340.722</v>
      </c>
      <c r="N105" s="13">
        <v>336.05</v>
      </c>
      <c r="O105" s="3"/>
    </row>
    <row r="106" spans="1:15" ht="18">
      <c r="A106" s="11">
        <f>A105+1</f>
        <v>105</v>
      </c>
      <c r="B106" s="6" t="s">
        <v>25</v>
      </c>
      <c r="C106" s="17" t="s">
        <v>35</v>
      </c>
      <c r="D106" s="1" t="s">
        <v>27</v>
      </c>
      <c r="E106" s="7">
        <f>COUNTIF(F$2:F106,F106)</f>
        <v>26</v>
      </c>
      <c r="F106" s="1" t="s">
        <v>29</v>
      </c>
      <c r="G106" s="21">
        <f>SUM(I106:O106)</f>
        <v>1946.471</v>
      </c>
      <c r="H106" s="5" t="str">
        <f>CONCATENATE(E106,"º-",F106)</f>
        <v>26º-T-1</v>
      </c>
      <c r="I106" s="13">
        <v>314.336</v>
      </c>
      <c r="J106" s="13">
        <v>320.008</v>
      </c>
      <c r="K106" s="13">
        <v>314.491</v>
      </c>
      <c r="L106" s="13">
        <v>328.21</v>
      </c>
      <c r="M106" s="19">
        <v>340.858</v>
      </c>
      <c r="N106" s="13">
        <v>328.568</v>
      </c>
      <c r="O106" s="3"/>
    </row>
    <row r="107" spans="1:15" ht="18">
      <c r="A107" s="11">
        <f>A106+1</f>
        <v>106</v>
      </c>
      <c r="B107" s="6" t="s">
        <v>19</v>
      </c>
      <c r="C107" s="17" t="s">
        <v>117</v>
      </c>
      <c r="D107" s="2" t="s">
        <v>51</v>
      </c>
      <c r="E107" s="7">
        <f>COUNTIF(F$2:F107,F107)</f>
        <v>17</v>
      </c>
      <c r="F107" s="1" t="s">
        <v>18</v>
      </c>
      <c r="G107" s="21">
        <f>SUM(I107:O107)</f>
        <v>1952.1460000000002</v>
      </c>
      <c r="H107" s="5" t="str">
        <f>CONCATENATE(E107,"º-",F107)</f>
        <v>17º-T-3</v>
      </c>
      <c r="I107" s="13">
        <v>336.336</v>
      </c>
      <c r="J107" s="13">
        <v>332.269</v>
      </c>
      <c r="K107" s="13">
        <v>325.092</v>
      </c>
      <c r="L107" s="13">
        <v>365.491</v>
      </c>
      <c r="M107" s="13">
        <v>297.997</v>
      </c>
      <c r="N107" s="13">
        <v>294.961</v>
      </c>
      <c r="O107" s="3"/>
    </row>
    <row r="108" spans="1:15" ht="18">
      <c r="A108" s="11">
        <f>A107+1</f>
        <v>107</v>
      </c>
      <c r="B108" s="6" t="s">
        <v>40</v>
      </c>
      <c r="C108" s="17" t="s">
        <v>48</v>
      </c>
      <c r="D108" s="6" t="s">
        <v>17</v>
      </c>
      <c r="E108" s="7">
        <f>COUNTIF(F$2:F108,F108)</f>
        <v>17</v>
      </c>
      <c r="F108" s="1" t="s">
        <v>37</v>
      </c>
      <c r="G108" s="21">
        <f>SUM(I108:O108)</f>
        <v>1961.4389999999999</v>
      </c>
      <c r="H108" s="5" t="str">
        <f>CONCATENATE(E108,"º-",F108)</f>
        <v>17º-T2-A</v>
      </c>
      <c r="I108" s="13">
        <v>356.316</v>
      </c>
      <c r="J108" s="13">
        <v>324.662</v>
      </c>
      <c r="K108" s="13">
        <v>294.523</v>
      </c>
      <c r="L108" s="13">
        <v>332.183</v>
      </c>
      <c r="M108" s="19">
        <v>318.808</v>
      </c>
      <c r="N108" s="13">
        <v>334.947</v>
      </c>
      <c r="O108" s="3"/>
    </row>
    <row r="109" spans="1:15" ht="18">
      <c r="A109" s="11">
        <f>A108+1</f>
        <v>108</v>
      </c>
      <c r="B109" s="6" t="s">
        <v>65</v>
      </c>
      <c r="C109" s="17" t="s">
        <v>116</v>
      </c>
      <c r="D109" s="1" t="s">
        <v>111</v>
      </c>
      <c r="E109" s="7">
        <f>COUNTIF(F$2:F109,F109)</f>
        <v>16</v>
      </c>
      <c r="F109" s="1" t="s">
        <v>24</v>
      </c>
      <c r="G109" s="21">
        <f>SUM(I109:O109)</f>
        <v>1962.493</v>
      </c>
      <c r="H109" s="5" t="str">
        <f>CONCATENATE(E109,"º-",F109)</f>
        <v>16º-T5-A</v>
      </c>
      <c r="I109" s="13">
        <v>344.322</v>
      </c>
      <c r="J109" s="13">
        <v>336.523</v>
      </c>
      <c r="K109" s="13">
        <v>332.02</v>
      </c>
      <c r="L109" s="13">
        <v>333.675</v>
      </c>
      <c r="M109" s="13">
        <v>323.574</v>
      </c>
      <c r="N109" s="13">
        <v>292.379</v>
      </c>
      <c r="O109" s="3"/>
    </row>
    <row r="110" spans="1:15" ht="18">
      <c r="A110" s="11">
        <f>A109+1</f>
        <v>109</v>
      </c>
      <c r="B110" s="6" t="s">
        <v>25</v>
      </c>
      <c r="C110" s="17" t="s">
        <v>26</v>
      </c>
      <c r="D110" s="1" t="s">
        <v>17</v>
      </c>
      <c r="E110" s="7">
        <f>COUNTIF(F$2:F110,F110)</f>
        <v>18</v>
      </c>
      <c r="F110" s="1" t="s">
        <v>37</v>
      </c>
      <c r="G110" s="21">
        <f>SUM(I110:O110)</f>
        <v>1968.085</v>
      </c>
      <c r="H110" s="5" t="str">
        <f>CONCATENATE(E110,"º-",F110)</f>
        <v>18º-T2-A</v>
      </c>
      <c r="I110" s="13">
        <v>323.08</v>
      </c>
      <c r="J110" s="13">
        <v>352.196</v>
      </c>
      <c r="K110" s="13">
        <v>295.029</v>
      </c>
      <c r="L110" s="13">
        <v>315.368</v>
      </c>
      <c r="M110" s="19">
        <v>375.686</v>
      </c>
      <c r="N110" s="13">
        <v>306.726</v>
      </c>
      <c r="O110" s="3"/>
    </row>
    <row r="111" spans="1:15" ht="18">
      <c r="A111" s="11">
        <f>A110+1</f>
        <v>110</v>
      </c>
      <c r="B111" s="6" t="s">
        <v>25</v>
      </c>
      <c r="C111" s="17" t="s">
        <v>26</v>
      </c>
      <c r="D111" s="1" t="s">
        <v>17</v>
      </c>
      <c r="E111" s="7">
        <f>COUNTIF(F$2:F111,F111)</f>
        <v>4</v>
      </c>
      <c r="F111" s="1" t="s">
        <v>45</v>
      </c>
      <c r="G111" s="21">
        <f>SUM(I111:O111)</f>
        <v>1968.085</v>
      </c>
      <c r="H111" s="5" t="str">
        <f>CONCATENATE(E111,"º-",F111)</f>
        <v>4º-T2A-NO</v>
      </c>
      <c r="I111" s="13">
        <v>323.08</v>
      </c>
      <c r="J111" s="13">
        <v>352.196</v>
      </c>
      <c r="K111" s="13">
        <v>295.029</v>
      </c>
      <c r="L111" s="13">
        <v>315.368</v>
      </c>
      <c r="M111" s="19">
        <v>375.686</v>
      </c>
      <c r="N111" s="13">
        <v>306.726</v>
      </c>
      <c r="O111" s="3"/>
    </row>
    <row r="112" spans="1:15" ht="18">
      <c r="A112" s="11">
        <f>A111+1</f>
        <v>111</v>
      </c>
      <c r="B112" s="6" t="s">
        <v>25</v>
      </c>
      <c r="C112" s="17" t="s">
        <v>77</v>
      </c>
      <c r="D112" s="1" t="s">
        <v>62</v>
      </c>
      <c r="E112" s="7">
        <f>COUNTIF(F$2:F112,F112)</f>
        <v>19</v>
      </c>
      <c r="F112" s="1" t="s">
        <v>37</v>
      </c>
      <c r="G112" s="21">
        <f>SUM(I112:O112)</f>
        <v>1972.8829999999998</v>
      </c>
      <c r="H112" s="5" t="str">
        <f>CONCATENATE(E112,"º-",F112)</f>
        <v>19º-T2-A</v>
      </c>
      <c r="I112" s="13">
        <v>311.323</v>
      </c>
      <c r="J112" s="13">
        <v>332.5</v>
      </c>
      <c r="K112" s="13">
        <v>400</v>
      </c>
      <c r="L112" s="13">
        <v>271.182</v>
      </c>
      <c r="M112" s="13">
        <v>314.354</v>
      </c>
      <c r="N112" s="13">
        <v>343.524</v>
      </c>
      <c r="O112" s="8"/>
    </row>
    <row r="113" spans="1:15" ht="18">
      <c r="A113" s="11">
        <f>A112+1</f>
        <v>112</v>
      </c>
      <c r="B113" s="6" t="s">
        <v>75</v>
      </c>
      <c r="C113" s="17" t="s">
        <v>86</v>
      </c>
      <c r="D113" s="1" t="s">
        <v>87</v>
      </c>
      <c r="E113" s="7">
        <f>COUNTIF(F$2:F113,F113)</f>
        <v>18</v>
      </c>
      <c r="F113" s="1" t="s">
        <v>18</v>
      </c>
      <c r="G113" s="21">
        <f>SUM(I113:O113)</f>
        <v>1978.663</v>
      </c>
      <c r="H113" s="5" t="str">
        <f>CONCATENATE(E113,"º-",F113)</f>
        <v>18º-T-3</v>
      </c>
      <c r="I113" s="13">
        <v>313.542</v>
      </c>
      <c r="J113" s="13">
        <v>311.77</v>
      </c>
      <c r="K113" s="13">
        <v>317.873</v>
      </c>
      <c r="L113" s="13">
        <v>309.527</v>
      </c>
      <c r="M113" s="13">
        <v>357.621</v>
      </c>
      <c r="N113" s="13">
        <v>368.33</v>
      </c>
      <c r="O113" s="3"/>
    </row>
    <row r="114" spans="1:15" ht="18">
      <c r="A114" s="11">
        <f>A113+1</f>
        <v>113</v>
      </c>
      <c r="B114" s="6" t="s">
        <v>25</v>
      </c>
      <c r="C114" s="17" t="s">
        <v>77</v>
      </c>
      <c r="D114" s="1" t="s">
        <v>17</v>
      </c>
      <c r="E114" s="7">
        <f>COUNTIF(F$2:F114,F114)</f>
        <v>19</v>
      </c>
      <c r="F114" s="1" t="s">
        <v>18</v>
      </c>
      <c r="G114" s="21">
        <f>SUM(I114:O114)</f>
        <v>1984.614</v>
      </c>
      <c r="H114" s="5" t="str">
        <f>CONCATENATE(E114,"º-",F114)</f>
        <v>19º-T-3</v>
      </c>
      <c r="I114" s="13">
        <v>319.159</v>
      </c>
      <c r="J114" s="13">
        <v>380.35</v>
      </c>
      <c r="K114" s="13">
        <v>331.898</v>
      </c>
      <c r="L114" s="13">
        <v>299.675</v>
      </c>
      <c r="M114" s="13">
        <v>301.897</v>
      </c>
      <c r="N114" s="13">
        <v>351.635</v>
      </c>
      <c r="O114" s="3"/>
    </row>
    <row r="115" spans="1:15" ht="18">
      <c r="A115" s="11">
        <f>A114+1</f>
        <v>114</v>
      </c>
      <c r="B115" s="6" t="s">
        <v>25</v>
      </c>
      <c r="C115" s="17" t="s">
        <v>127</v>
      </c>
      <c r="D115" s="6" t="s">
        <v>17</v>
      </c>
      <c r="E115" s="7">
        <f>COUNTIF(F$2:F115,F115)</f>
        <v>20</v>
      </c>
      <c r="F115" s="6" t="s">
        <v>37</v>
      </c>
      <c r="G115" s="21">
        <f>SUM(I115:O115)</f>
        <v>1995.515</v>
      </c>
      <c r="H115" s="5" t="str">
        <f>CONCATENATE(E115,"º-",F115)</f>
        <v>20º-T2-A</v>
      </c>
      <c r="I115" s="13">
        <v>344.13</v>
      </c>
      <c r="J115" s="13">
        <v>383.158</v>
      </c>
      <c r="K115" s="13">
        <v>297.396</v>
      </c>
      <c r="L115" s="13">
        <v>363.312</v>
      </c>
      <c r="M115" s="13">
        <v>299.365</v>
      </c>
      <c r="N115" s="13">
        <v>308.154</v>
      </c>
      <c r="O115" s="8"/>
    </row>
    <row r="116" spans="1:15" ht="18">
      <c r="A116" s="11">
        <f>A115+1</f>
        <v>115</v>
      </c>
      <c r="B116" s="6" t="s">
        <v>25</v>
      </c>
      <c r="C116" s="17" t="s">
        <v>78</v>
      </c>
      <c r="D116" s="6" t="s">
        <v>81</v>
      </c>
      <c r="E116" s="7">
        <f>COUNTIF(F$2:F116,F116)</f>
        <v>20</v>
      </c>
      <c r="F116" s="1" t="s">
        <v>18</v>
      </c>
      <c r="G116" s="21">
        <f>SUM(I116:O116)</f>
        <v>2007.701</v>
      </c>
      <c r="H116" s="5" t="str">
        <f>CONCATENATE(E116,"º-",F116)</f>
        <v>20º-T-3</v>
      </c>
      <c r="I116" s="13">
        <v>329.5</v>
      </c>
      <c r="J116" s="13">
        <v>360.997</v>
      </c>
      <c r="K116" s="13">
        <v>302.102</v>
      </c>
      <c r="L116" s="13">
        <v>306.251</v>
      </c>
      <c r="M116" s="13">
        <v>343.173</v>
      </c>
      <c r="N116" s="13">
        <v>365.678</v>
      </c>
      <c r="O116" s="3"/>
    </row>
    <row r="117" spans="1:15" ht="18">
      <c r="A117" s="11">
        <f>A116+1</f>
        <v>116</v>
      </c>
      <c r="B117" s="6" t="s">
        <v>19</v>
      </c>
      <c r="C117" s="17" t="s">
        <v>36</v>
      </c>
      <c r="D117" s="1" t="s">
        <v>21</v>
      </c>
      <c r="E117" s="7">
        <f>COUNTIF(F$2:F117,F117)</f>
        <v>21</v>
      </c>
      <c r="F117" s="1" t="s">
        <v>37</v>
      </c>
      <c r="G117" s="21">
        <f>SUM(I117:O117)</f>
        <v>2014.285</v>
      </c>
      <c r="H117" s="5" t="str">
        <f>CONCATENATE(E117,"º-",F117)</f>
        <v>21º-T2-A</v>
      </c>
      <c r="I117" s="13">
        <v>363.445</v>
      </c>
      <c r="J117" s="13">
        <v>342.58</v>
      </c>
      <c r="K117" s="13">
        <v>316.254</v>
      </c>
      <c r="L117" s="13">
        <v>338.614</v>
      </c>
      <c r="M117" s="19">
        <v>318.612</v>
      </c>
      <c r="N117" s="13">
        <v>334.78</v>
      </c>
      <c r="O117" s="3"/>
    </row>
    <row r="118" spans="1:15" ht="18">
      <c r="A118" s="11">
        <f>A117+1</f>
        <v>117</v>
      </c>
      <c r="B118" s="6" t="s">
        <v>19</v>
      </c>
      <c r="C118" s="17" t="s">
        <v>36</v>
      </c>
      <c r="D118" s="1" t="s">
        <v>21</v>
      </c>
      <c r="E118" s="7">
        <f>COUNTIF(F$2:F118,F118)</f>
        <v>5</v>
      </c>
      <c r="F118" s="1" t="s">
        <v>45</v>
      </c>
      <c r="G118" s="21">
        <f>SUM(I118:O118)</f>
        <v>2014.285</v>
      </c>
      <c r="H118" s="5" t="str">
        <f>CONCATENATE(E118,"º-",F118)</f>
        <v>5º-T2A-NO</v>
      </c>
      <c r="I118" s="13">
        <v>363.445</v>
      </c>
      <c r="J118" s="13">
        <v>342.58</v>
      </c>
      <c r="K118" s="13">
        <v>316.254</v>
      </c>
      <c r="L118" s="13">
        <v>338.614</v>
      </c>
      <c r="M118" s="19">
        <v>318.612</v>
      </c>
      <c r="N118" s="13">
        <v>334.78</v>
      </c>
      <c r="O118" s="3"/>
    </row>
    <row r="119" spans="1:15" ht="18">
      <c r="A119" s="11">
        <f>A118+1</f>
        <v>118</v>
      </c>
      <c r="B119" s="6" t="s">
        <v>25</v>
      </c>
      <c r="C119" s="17" t="s">
        <v>109</v>
      </c>
      <c r="D119" s="1" t="s">
        <v>17</v>
      </c>
      <c r="E119" s="7">
        <f>COUNTIF(F$2:F119,F119)</f>
        <v>27</v>
      </c>
      <c r="F119" s="1" t="s">
        <v>29</v>
      </c>
      <c r="G119" s="21">
        <f>SUM(I119:O119)</f>
        <v>2019.5919999999999</v>
      </c>
      <c r="H119" s="5" t="str">
        <f>CONCATENATE(E119,"º-",F119)</f>
        <v>27º-T-1</v>
      </c>
      <c r="I119" s="13">
        <v>331.404</v>
      </c>
      <c r="J119" s="13">
        <v>351.113</v>
      </c>
      <c r="K119" s="13">
        <v>299.737</v>
      </c>
      <c r="L119" s="13">
        <v>310.342</v>
      </c>
      <c r="M119" s="13">
        <v>360.62</v>
      </c>
      <c r="N119" s="13">
        <v>366.376</v>
      </c>
      <c r="O119" s="3"/>
    </row>
    <row r="120" spans="1:15" ht="18">
      <c r="A120" s="11">
        <f>A119+1</f>
        <v>119</v>
      </c>
      <c r="B120" s="6" t="s">
        <v>25</v>
      </c>
      <c r="C120" s="17" t="s">
        <v>39</v>
      </c>
      <c r="D120" s="1" t="s">
        <v>34</v>
      </c>
      <c r="E120" s="7">
        <f>COUNTIF(F$2:F120,F120)</f>
        <v>4</v>
      </c>
      <c r="F120" s="1" t="s">
        <v>44</v>
      </c>
      <c r="G120" s="21">
        <f>SUM(I120:O120)</f>
        <v>2035.564</v>
      </c>
      <c r="H120" s="5" t="str">
        <f>CONCATENATE(E120,"º-",F120)</f>
        <v>4º-T2-B</v>
      </c>
      <c r="I120" s="13">
        <v>349.32</v>
      </c>
      <c r="J120" s="13">
        <v>337.31</v>
      </c>
      <c r="K120" s="13">
        <v>381.296</v>
      </c>
      <c r="L120" s="13">
        <v>323.371</v>
      </c>
      <c r="M120" s="13">
        <v>319.818</v>
      </c>
      <c r="N120" s="13">
        <v>324.449</v>
      </c>
      <c r="O120" s="3"/>
    </row>
    <row r="121" spans="1:15" ht="18">
      <c r="A121" s="11">
        <f>A120+1</f>
        <v>120</v>
      </c>
      <c r="B121" s="6" t="s">
        <v>25</v>
      </c>
      <c r="C121" s="17" t="s">
        <v>28</v>
      </c>
      <c r="D121" s="1" t="s">
        <v>23</v>
      </c>
      <c r="E121" s="7">
        <f>COUNTIF(F$2:F121,F121)</f>
        <v>17</v>
      </c>
      <c r="F121" s="1" t="s">
        <v>24</v>
      </c>
      <c r="G121" s="21">
        <f>SUM(I121:O121)</f>
        <v>2045.886</v>
      </c>
      <c r="H121" s="5" t="str">
        <f>CONCATENATE(E121,"º-",F121)</f>
        <v>17º-T5-A</v>
      </c>
      <c r="I121" s="13">
        <v>315.988</v>
      </c>
      <c r="J121" s="13">
        <v>400</v>
      </c>
      <c r="K121" s="13">
        <v>307.903</v>
      </c>
      <c r="L121" s="13">
        <v>344.435</v>
      </c>
      <c r="M121" s="19">
        <v>362.53</v>
      </c>
      <c r="N121" s="13">
        <v>315.03</v>
      </c>
      <c r="O121" s="3"/>
    </row>
    <row r="122" spans="1:15" ht="18">
      <c r="A122" s="11">
        <f>A121+1</f>
        <v>121</v>
      </c>
      <c r="B122" s="6" t="s">
        <v>94</v>
      </c>
      <c r="C122" s="17" t="s">
        <v>113</v>
      </c>
      <c r="D122" s="6" t="s">
        <v>17</v>
      </c>
      <c r="E122" s="7">
        <f>COUNTIF(F$2:F122,F122)</f>
        <v>22</v>
      </c>
      <c r="F122" s="1" t="s">
        <v>37</v>
      </c>
      <c r="G122" s="21">
        <f>SUM(I122:O122)</f>
        <v>2071.422</v>
      </c>
      <c r="H122" s="5" t="str">
        <f>CONCATENATE(E122,"º-",F122)</f>
        <v>22º-T2-A</v>
      </c>
      <c r="I122" s="13">
        <v>363.963</v>
      </c>
      <c r="J122" s="13">
        <v>326.524</v>
      </c>
      <c r="K122" s="13">
        <v>368.311</v>
      </c>
      <c r="L122" s="13">
        <v>325.261</v>
      </c>
      <c r="M122" s="13">
        <v>330.537</v>
      </c>
      <c r="N122" s="13">
        <v>356.826</v>
      </c>
      <c r="O122" s="3"/>
    </row>
    <row r="123" spans="1:15" ht="18">
      <c r="A123" s="11">
        <f>A122+1</f>
        <v>122</v>
      </c>
      <c r="B123" s="6" t="s">
        <v>94</v>
      </c>
      <c r="C123" s="17" t="s">
        <v>113</v>
      </c>
      <c r="D123" s="1" t="s">
        <v>17</v>
      </c>
      <c r="E123" s="7">
        <f>COUNTIF(F$2:F123,F123)</f>
        <v>6</v>
      </c>
      <c r="F123" s="1" t="s">
        <v>45</v>
      </c>
      <c r="G123" s="21">
        <f>SUM(I123:O123)</f>
        <v>2071.422</v>
      </c>
      <c r="H123" s="5" t="str">
        <f>CONCATENATE(E123,"º-",F123)</f>
        <v>6º-T2A-NO</v>
      </c>
      <c r="I123" s="13">
        <v>363.963</v>
      </c>
      <c r="J123" s="13">
        <v>326.524</v>
      </c>
      <c r="K123" s="13">
        <v>368.311</v>
      </c>
      <c r="L123" s="13">
        <v>325.261</v>
      </c>
      <c r="M123" s="13">
        <v>330.537</v>
      </c>
      <c r="N123" s="13">
        <v>356.826</v>
      </c>
      <c r="O123" s="3"/>
    </row>
    <row r="124" spans="1:15" ht="18">
      <c r="A124" s="11">
        <f>A123+1</f>
        <v>123</v>
      </c>
      <c r="B124" s="6" t="s">
        <v>94</v>
      </c>
      <c r="C124" s="17" t="s">
        <v>113</v>
      </c>
      <c r="D124" s="1" t="s">
        <v>17</v>
      </c>
      <c r="E124" s="7">
        <f>COUNTIF(F$2:F124,F124)</f>
        <v>2</v>
      </c>
      <c r="F124" s="1" t="s">
        <v>46</v>
      </c>
      <c r="G124" s="21">
        <f>SUM(I124:O124)</f>
        <v>2071.422</v>
      </c>
      <c r="H124" s="5" t="str">
        <f>CONCATENATE(E124,"º-",F124)</f>
        <v>2º-T2A-IN</v>
      </c>
      <c r="I124" s="13">
        <v>363.963</v>
      </c>
      <c r="J124" s="13">
        <v>326.524</v>
      </c>
      <c r="K124" s="13">
        <v>368.311</v>
      </c>
      <c r="L124" s="13">
        <v>325.261</v>
      </c>
      <c r="M124" s="13">
        <v>330.537</v>
      </c>
      <c r="N124" s="13">
        <v>356.826</v>
      </c>
      <c r="O124" s="3"/>
    </row>
    <row r="125" spans="1:15" ht="18">
      <c r="A125" s="11">
        <f>A124+1</f>
        <v>124</v>
      </c>
      <c r="B125" s="6" t="s">
        <v>40</v>
      </c>
      <c r="C125" s="17" t="s">
        <v>47</v>
      </c>
      <c r="D125" s="1" t="s">
        <v>43</v>
      </c>
      <c r="E125" s="7">
        <f>COUNTIF(F$2:F125,F125)</f>
        <v>5</v>
      </c>
      <c r="F125" s="1" t="s">
        <v>44</v>
      </c>
      <c r="G125" s="21">
        <f>SUM(I125:O125)</f>
        <v>2088.2690000000002</v>
      </c>
      <c r="H125" s="5" t="str">
        <f>CONCATENATE(E125,"º-",F125)</f>
        <v>5º-T2-B</v>
      </c>
      <c r="I125" s="13">
        <v>357.246</v>
      </c>
      <c r="J125" s="13">
        <v>335.129</v>
      </c>
      <c r="K125" s="13">
        <v>400</v>
      </c>
      <c r="L125" s="13">
        <v>292.113</v>
      </c>
      <c r="M125" s="19">
        <v>366.988</v>
      </c>
      <c r="N125" s="13">
        <v>336.793</v>
      </c>
      <c r="O125" s="3"/>
    </row>
    <row r="126" spans="1:15" ht="18">
      <c r="A126" s="11">
        <f>A125+1</f>
        <v>125</v>
      </c>
      <c r="B126" s="6" t="s">
        <v>25</v>
      </c>
      <c r="C126" s="17" t="s">
        <v>71</v>
      </c>
      <c r="D126" s="6" t="s">
        <v>23</v>
      </c>
      <c r="E126" s="7">
        <f>COUNTIF(F$2:F126,F126)</f>
        <v>1</v>
      </c>
      <c r="F126" s="6" t="s">
        <v>72</v>
      </c>
      <c r="G126" s="21">
        <f>SUM(I126:O126)</f>
        <v>2099.7219999999998</v>
      </c>
      <c r="H126" s="5" t="str">
        <f>CONCATENATE(E126,"º-",F126)</f>
        <v>1º-T5-A FC</v>
      </c>
      <c r="I126" s="13">
        <v>298.616</v>
      </c>
      <c r="J126" s="13">
        <v>318.141</v>
      </c>
      <c r="K126" s="13">
        <v>282.965</v>
      </c>
      <c r="L126" s="13">
        <v>400</v>
      </c>
      <c r="M126" s="13">
        <v>400</v>
      </c>
      <c r="N126" s="13">
        <v>400</v>
      </c>
      <c r="O126" s="3"/>
    </row>
    <row r="127" spans="1:15" ht="18">
      <c r="A127" s="11">
        <f>A126+1</f>
        <v>126</v>
      </c>
      <c r="B127" s="6" t="s">
        <v>25</v>
      </c>
      <c r="C127" s="17" t="s">
        <v>74</v>
      </c>
      <c r="D127" s="6" t="s">
        <v>134</v>
      </c>
      <c r="E127" s="7">
        <f>COUNTIF(F$2:F127,F127)</f>
        <v>21</v>
      </c>
      <c r="F127" s="1" t="s">
        <v>18</v>
      </c>
      <c r="G127" s="21">
        <f>SUM(I127:O127)</f>
        <v>2102.075</v>
      </c>
      <c r="H127" s="5" t="str">
        <f>CONCATENATE(E127,"º-",F127)</f>
        <v>21º-T-3</v>
      </c>
      <c r="I127" s="13">
        <v>367.04</v>
      </c>
      <c r="J127" s="13">
        <v>366.098</v>
      </c>
      <c r="K127" s="13">
        <v>336.139</v>
      </c>
      <c r="L127" s="13">
        <v>297.051</v>
      </c>
      <c r="M127" s="13">
        <v>335.747</v>
      </c>
      <c r="N127" s="13">
        <v>400</v>
      </c>
      <c r="O127" s="3"/>
    </row>
    <row r="128" spans="1:15" ht="18">
      <c r="A128" s="11">
        <f>A127+1</f>
        <v>127</v>
      </c>
      <c r="B128" s="6" t="s">
        <v>25</v>
      </c>
      <c r="C128" s="17" t="s">
        <v>78</v>
      </c>
      <c r="D128" s="1" t="s">
        <v>21</v>
      </c>
      <c r="E128" s="7">
        <f>COUNTIF(F$2:F128,F128)</f>
        <v>23</v>
      </c>
      <c r="F128" s="1" t="s">
        <v>37</v>
      </c>
      <c r="G128" s="21">
        <f>SUM(I128:O128)</f>
        <v>2102.5699999999997</v>
      </c>
      <c r="H128" s="5" t="str">
        <f>CONCATENATE(E128,"º-",F128)</f>
        <v>23º-T2-A</v>
      </c>
      <c r="I128" s="13">
        <v>342.191</v>
      </c>
      <c r="J128" s="13">
        <v>340.447</v>
      </c>
      <c r="K128" s="13">
        <v>322.59</v>
      </c>
      <c r="L128" s="13">
        <v>384.068</v>
      </c>
      <c r="M128" s="13">
        <v>352.2</v>
      </c>
      <c r="N128" s="13">
        <v>361.074</v>
      </c>
      <c r="O128" s="3"/>
    </row>
    <row r="129" spans="1:15" ht="18">
      <c r="A129" s="11">
        <f>A128+1</f>
        <v>128</v>
      </c>
      <c r="B129" s="6" t="s">
        <v>25</v>
      </c>
      <c r="C129" s="17" t="s">
        <v>78</v>
      </c>
      <c r="D129" s="1" t="s">
        <v>21</v>
      </c>
      <c r="E129" s="7">
        <f>COUNTIF(F$2:F129,F129)</f>
        <v>7</v>
      </c>
      <c r="F129" s="1" t="s">
        <v>45</v>
      </c>
      <c r="G129" s="21">
        <f>SUM(I129:O129)</f>
        <v>2102.5699999999997</v>
      </c>
      <c r="H129" s="5" t="str">
        <f>CONCATENATE(E129,"º-",F129)</f>
        <v>7º-T2A-NO</v>
      </c>
      <c r="I129" s="13">
        <v>342.191</v>
      </c>
      <c r="J129" s="13">
        <v>340.447</v>
      </c>
      <c r="K129" s="13">
        <v>322.59</v>
      </c>
      <c r="L129" s="13">
        <v>384.068</v>
      </c>
      <c r="M129" s="13">
        <v>352.2</v>
      </c>
      <c r="N129" s="13">
        <v>361.074</v>
      </c>
      <c r="O129" s="3"/>
    </row>
    <row r="130" spans="1:15" ht="18">
      <c r="A130" s="11">
        <f>A129+1</f>
        <v>129</v>
      </c>
      <c r="B130" s="6" t="s">
        <v>94</v>
      </c>
      <c r="C130" s="24" t="s">
        <v>95</v>
      </c>
      <c r="D130" s="2" t="s">
        <v>17</v>
      </c>
      <c r="E130" s="7">
        <f>COUNTIF(F$2:F130,F130)</f>
        <v>24</v>
      </c>
      <c r="F130" s="1" t="s">
        <v>37</v>
      </c>
      <c r="G130" s="21">
        <f>SUM(I130:O130)</f>
        <v>2121.495</v>
      </c>
      <c r="H130" s="5" t="str">
        <f>CONCATENATE(E130,"º-",F130)</f>
        <v>24º-T2-A</v>
      </c>
      <c r="I130" s="13">
        <v>375.213</v>
      </c>
      <c r="J130" s="13">
        <v>336.291</v>
      </c>
      <c r="K130" s="13">
        <v>332.154</v>
      </c>
      <c r="L130" s="13">
        <v>339.042</v>
      </c>
      <c r="M130" s="13">
        <v>387.858</v>
      </c>
      <c r="N130" s="13">
        <v>350.937</v>
      </c>
      <c r="O130" s="3"/>
    </row>
    <row r="131" spans="1:15" ht="18">
      <c r="A131" s="11">
        <f>A130+1</f>
        <v>130</v>
      </c>
      <c r="B131" s="6" t="s">
        <v>25</v>
      </c>
      <c r="C131" s="17" t="s">
        <v>73</v>
      </c>
      <c r="D131" s="1" t="s">
        <v>21</v>
      </c>
      <c r="E131" s="7">
        <f>COUNTIF(F$2:F131,F131)</f>
        <v>25</v>
      </c>
      <c r="F131" s="1" t="s">
        <v>37</v>
      </c>
      <c r="G131" s="21">
        <f>SUM(I131:O131)</f>
        <v>2124.239</v>
      </c>
      <c r="H131" s="5" t="str">
        <f>CONCATENATE(E131,"º-",F131)</f>
        <v>25º-T2-A</v>
      </c>
      <c r="I131" s="13">
        <v>378.807</v>
      </c>
      <c r="J131" s="13">
        <v>327.615</v>
      </c>
      <c r="K131" s="13">
        <v>354.167</v>
      </c>
      <c r="L131" s="13">
        <v>326.361</v>
      </c>
      <c r="M131" s="13">
        <v>366.441</v>
      </c>
      <c r="N131" s="13">
        <v>370.848</v>
      </c>
      <c r="O131" s="3"/>
    </row>
    <row r="132" spans="1:15" ht="18">
      <c r="A132" s="11">
        <f>A131+1</f>
        <v>131</v>
      </c>
      <c r="B132" s="6" t="s">
        <v>25</v>
      </c>
      <c r="C132" s="17" t="s">
        <v>73</v>
      </c>
      <c r="D132" s="1" t="s">
        <v>21</v>
      </c>
      <c r="E132" s="7">
        <f>COUNTIF(F$2:F132,F132)</f>
        <v>3</v>
      </c>
      <c r="F132" s="1" t="s">
        <v>46</v>
      </c>
      <c r="G132" s="21">
        <f>SUM(I132:O132)</f>
        <v>2124.239</v>
      </c>
      <c r="H132" s="5" t="str">
        <f>CONCATENATE(E132,"º-",F132)</f>
        <v>3º-T2A-IN</v>
      </c>
      <c r="I132" s="13">
        <v>378.807</v>
      </c>
      <c r="J132" s="13">
        <v>327.615</v>
      </c>
      <c r="K132" s="13">
        <v>354.167</v>
      </c>
      <c r="L132" s="13">
        <v>326.361</v>
      </c>
      <c r="M132" s="13">
        <v>366.441</v>
      </c>
      <c r="N132" s="13">
        <v>370.848</v>
      </c>
      <c r="O132" s="3"/>
    </row>
    <row r="133" spans="1:15" ht="18">
      <c r="A133" s="11">
        <f>A132+1</f>
        <v>132</v>
      </c>
      <c r="B133" s="6" t="s">
        <v>25</v>
      </c>
      <c r="C133" s="17" t="s">
        <v>73</v>
      </c>
      <c r="D133" s="6" t="s">
        <v>21</v>
      </c>
      <c r="E133" s="7">
        <f>COUNTIF(F$2:F133,F133)</f>
        <v>8</v>
      </c>
      <c r="F133" s="1" t="s">
        <v>45</v>
      </c>
      <c r="G133" s="21">
        <f>SUM(I133:O133)</f>
        <v>2124.239</v>
      </c>
      <c r="H133" s="5" t="str">
        <f>CONCATENATE(E133,"º-",F133)</f>
        <v>8º-T2A-NO</v>
      </c>
      <c r="I133" s="13">
        <v>378.807</v>
      </c>
      <c r="J133" s="13">
        <v>327.615</v>
      </c>
      <c r="K133" s="13">
        <v>354.167</v>
      </c>
      <c r="L133" s="13">
        <v>326.361</v>
      </c>
      <c r="M133" s="13">
        <v>366.441</v>
      </c>
      <c r="N133" s="13">
        <v>370.848</v>
      </c>
      <c r="O133" s="3"/>
    </row>
    <row r="134" spans="1:15" ht="18">
      <c r="A134" s="11">
        <f>A133+1</f>
        <v>133</v>
      </c>
      <c r="B134" s="6" t="s">
        <v>25</v>
      </c>
      <c r="C134" s="17" t="s">
        <v>26</v>
      </c>
      <c r="D134" s="6" t="s">
        <v>43</v>
      </c>
      <c r="E134" s="7">
        <f>COUNTIF(F$2:F134,F134)</f>
        <v>6</v>
      </c>
      <c r="F134" s="6" t="s">
        <v>44</v>
      </c>
      <c r="G134" s="21">
        <f>SUM(I134:O134)</f>
        <v>2132.7839999999997</v>
      </c>
      <c r="H134" s="5" t="str">
        <f>CONCATENATE(E134,"º-",F134)</f>
        <v>6º-T2-B</v>
      </c>
      <c r="I134" s="13">
        <v>346.409</v>
      </c>
      <c r="J134" s="13">
        <v>358.344</v>
      </c>
      <c r="K134" s="13">
        <v>371.481</v>
      </c>
      <c r="L134" s="13">
        <v>339.675</v>
      </c>
      <c r="M134" s="13">
        <v>364.221</v>
      </c>
      <c r="N134" s="13">
        <v>352.654</v>
      </c>
      <c r="O134" s="8"/>
    </row>
    <row r="135" spans="1:15" ht="18">
      <c r="A135" s="11">
        <f>A134+1</f>
        <v>134</v>
      </c>
      <c r="B135" s="6" t="s">
        <v>32</v>
      </c>
      <c r="C135" s="17" t="s">
        <v>38</v>
      </c>
      <c r="D135" s="6" t="s">
        <v>21</v>
      </c>
      <c r="E135" s="7">
        <f>COUNTIF(F$2:F135,F135)</f>
        <v>26</v>
      </c>
      <c r="F135" s="1" t="s">
        <v>37</v>
      </c>
      <c r="G135" s="21">
        <f>SUM(I135:O135)</f>
        <v>2136.682</v>
      </c>
      <c r="H135" s="5" t="str">
        <f>CONCATENATE(E135,"º-",F135)</f>
        <v>26º-T2-A</v>
      </c>
      <c r="I135" s="13">
        <v>400</v>
      </c>
      <c r="J135" s="13">
        <v>363.946</v>
      </c>
      <c r="K135" s="13">
        <v>352.648</v>
      </c>
      <c r="L135" s="13">
        <v>330.475</v>
      </c>
      <c r="M135" s="19">
        <v>341.962</v>
      </c>
      <c r="N135" s="13">
        <v>347.651</v>
      </c>
      <c r="O135" s="3"/>
    </row>
    <row r="136" spans="1:15" ht="18">
      <c r="A136" s="11">
        <f>A135+1</f>
        <v>135</v>
      </c>
      <c r="B136" s="6" t="s">
        <v>32</v>
      </c>
      <c r="C136" s="22" t="s">
        <v>38</v>
      </c>
      <c r="D136" s="1" t="s">
        <v>21</v>
      </c>
      <c r="E136" s="7">
        <f>COUNTIF(F$2:F136,F136)</f>
        <v>4</v>
      </c>
      <c r="F136" s="1" t="s">
        <v>46</v>
      </c>
      <c r="G136" s="21">
        <f>SUM(I136:O136)</f>
        <v>2136.682</v>
      </c>
      <c r="H136" s="5" t="str">
        <f>CONCATENATE(E136,"º-",F136)</f>
        <v>4º-T2A-IN</v>
      </c>
      <c r="I136" s="13">
        <v>400</v>
      </c>
      <c r="J136" s="13">
        <v>363.946</v>
      </c>
      <c r="K136" s="13">
        <v>352.648</v>
      </c>
      <c r="L136" s="13">
        <v>330.475</v>
      </c>
      <c r="M136" s="19">
        <v>341.962</v>
      </c>
      <c r="N136" s="13">
        <v>347.651</v>
      </c>
      <c r="O136" s="3"/>
    </row>
    <row r="137" spans="1:15" ht="18">
      <c r="A137" s="11">
        <f>A136+1</f>
        <v>136</v>
      </c>
      <c r="B137" s="6" t="s">
        <v>32</v>
      </c>
      <c r="C137" s="22" t="s">
        <v>38</v>
      </c>
      <c r="D137" s="1" t="s">
        <v>21</v>
      </c>
      <c r="E137" s="7">
        <f>COUNTIF(F$2:F137,F137)</f>
        <v>9</v>
      </c>
      <c r="F137" s="1" t="s">
        <v>45</v>
      </c>
      <c r="G137" s="21">
        <f>SUM(I137:O137)</f>
        <v>2136.682</v>
      </c>
      <c r="H137" s="5" t="str">
        <f>CONCATENATE(E137,"º-",F137)</f>
        <v>9º-T2A-NO</v>
      </c>
      <c r="I137" s="13">
        <v>400</v>
      </c>
      <c r="J137" s="13">
        <v>363.946</v>
      </c>
      <c r="K137" s="13">
        <v>352.648</v>
      </c>
      <c r="L137" s="13">
        <v>330.475</v>
      </c>
      <c r="M137" s="19">
        <v>341.962</v>
      </c>
      <c r="N137" s="13">
        <v>347.651</v>
      </c>
      <c r="O137" s="3"/>
    </row>
    <row r="138" spans="1:15" ht="18">
      <c r="A138" s="11">
        <f>A137+1</f>
        <v>137</v>
      </c>
      <c r="B138" s="6" t="s">
        <v>15</v>
      </c>
      <c r="C138" s="22" t="s">
        <v>61</v>
      </c>
      <c r="D138" s="1" t="s">
        <v>62</v>
      </c>
      <c r="E138" s="7">
        <f>COUNTIF(F$2:F138,F138)</f>
        <v>27</v>
      </c>
      <c r="F138" s="1" t="s">
        <v>37</v>
      </c>
      <c r="G138" s="21">
        <f>SUM(I138:O138)</f>
        <v>2160.5379999999996</v>
      </c>
      <c r="H138" s="5" t="str">
        <f>CONCATENATE(E138,"º-",F138)</f>
        <v>27º-T2-A</v>
      </c>
      <c r="I138" s="13">
        <v>378.76</v>
      </c>
      <c r="J138" s="13">
        <v>350.088</v>
      </c>
      <c r="K138" s="13">
        <v>328.444</v>
      </c>
      <c r="L138" s="13">
        <v>329.839</v>
      </c>
      <c r="M138" s="13">
        <v>373.407</v>
      </c>
      <c r="N138" s="13">
        <v>400</v>
      </c>
      <c r="O138" s="3"/>
    </row>
    <row r="139" spans="1:15" ht="18">
      <c r="A139" s="11">
        <f>A138+1</f>
        <v>138</v>
      </c>
      <c r="B139" s="6" t="s">
        <v>15</v>
      </c>
      <c r="C139" s="22" t="s">
        <v>61</v>
      </c>
      <c r="D139" s="1" t="s">
        <v>62</v>
      </c>
      <c r="E139" s="7">
        <f>COUNTIF(F$2:F139,F139)</f>
        <v>5</v>
      </c>
      <c r="F139" s="1" t="s">
        <v>46</v>
      </c>
      <c r="G139" s="21">
        <f>SUM(I139:O139)</f>
        <v>2160.5379999999996</v>
      </c>
      <c r="H139" s="5" t="str">
        <f>CONCATENATE(E139,"º-",F139)</f>
        <v>5º-T2A-IN</v>
      </c>
      <c r="I139" s="13">
        <v>378.76</v>
      </c>
      <c r="J139" s="13">
        <v>350.088</v>
      </c>
      <c r="K139" s="13">
        <v>328.444</v>
      </c>
      <c r="L139" s="13">
        <v>329.839</v>
      </c>
      <c r="M139" s="13">
        <v>373.407</v>
      </c>
      <c r="N139" s="13">
        <v>400</v>
      </c>
      <c r="O139" s="3"/>
    </row>
    <row r="140" spans="1:15" ht="18">
      <c r="A140" s="11">
        <f>A139+1</f>
        <v>139</v>
      </c>
      <c r="B140" s="6" t="s">
        <v>15</v>
      </c>
      <c r="C140" s="22" t="s">
        <v>61</v>
      </c>
      <c r="D140" s="1" t="s">
        <v>62</v>
      </c>
      <c r="E140" s="7">
        <f>COUNTIF(F$2:F140,F140)</f>
        <v>10</v>
      </c>
      <c r="F140" s="1" t="s">
        <v>45</v>
      </c>
      <c r="G140" s="21">
        <f>SUM(I140:O140)</f>
        <v>2160.5379999999996</v>
      </c>
      <c r="H140" s="5" t="str">
        <f>CONCATENATE(E140,"º-",F140)</f>
        <v>10º-T2A-NO</v>
      </c>
      <c r="I140" s="13">
        <v>378.76</v>
      </c>
      <c r="J140" s="13">
        <v>350.088</v>
      </c>
      <c r="K140" s="13">
        <v>328.444</v>
      </c>
      <c r="L140" s="13">
        <v>329.839</v>
      </c>
      <c r="M140" s="13">
        <v>373.407</v>
      </c>
      <c r="N140" s="13">
        <v>400</v>
      </c>
      <c r="O140" s="3"/>
    </row>
    <row r="141" spans="1:15" ht="18">
      <c r="A141" s="11">
        <f>A140+1</f>
        <v>140</v>
      </c>
      <c r="B141" s="6" t="s">
        <v>57</v>
      </c>
      <c r="C141" s="22" t="s">
        <v>96</v>
      </c>
      <c r="D141" s="7" t="s">
        <v>23</v>
      </c>
      <c r="E141" s="7">
        <f>COUNTIF(F$2:F141,F141)</f>
        <v>18</v>
      </c>
      <c r="F141" s="1" t="s">
        <v>24</v>
      </c>
      <c r="G141" s="21">
        <f>SUM(I141:O141)</f>
        <v>2176.742</v>
      </c>
      <c r="H141" s="5" t="str">
        <f>CONCATENATE(E141,"º-",F141)</f>
        <v>18º-T5-A</v>
      </c>
      <c r="I141" s="13">
        <v>400</v>
      </c>
      <c r="J141" s="13">
        <v>308.097</v>
      </c>
      <c r="K141" s="13">
        <v>400</v>
      </c>
      <c r="L141" s="13">
        <v>268.645</v>
      </c>
      <c r="M141" s="13">
        <v>400</v>
      </c>
      <c r="N141" s="13">
        <v>400</v>
      </c>
      <c r="O141" s="3"/>
    </row>
    <row r="142" spans="1:15" ht="18">
      <c r="A142" s="11">
        <f>A141+1</f>
        <v>141</v>
      </c>
      <c r="B142" s="6" t="s">
        <v>25</v>
      </c>
      <c r="C142" s="22" t="s">
        <v>78</v>
      </c>
      <c r="D142" s="1" t="s">
        <v>21</v>
      </c>
      <c r="E142" s="7">
        <f>COUNTIF(F$2:F142,F142)</f>
        <v>8</v>
      </c>
      <c r="F142" s="1" t="s">
        <v>55</v>
      </c>
      <c r="G142" s="21">
        <f>SUM(I142:O142)</f>
        <v>2209.611</v>
      </c>
      <c r="H142" s="5" t="str">
        <f>CONCATENATE(E142,"º-",F142)</f>
        <v>8º-T-7</v>
      </c>
      <c r="I142" s="13">
        <v>392.898</v>
      </c>
      <c r="J142" s="13">
        <v>365.052</v>
      </c>
      <c r="K142" s="13">
        <v>340.608</v>
      </c>
      <c r="L142" s="13">
        <v>348.982</v>
      </c>
      <c r="M142" s="13">
        <v>391.646</v>
      </c>
      <c r="N142" s="13">
        <v>370.425</v>
      </c>
      <c r="O142" s="3"/>
    </row>
    <row r="143" spans="1:15" ht="18">
      <c r="A143" s="11">
        <f>A142+1</f>
        <v>142</v>
      </c>
      <c r="B143" s="6" t="s">
        <v>25</v>
      </c>
      <c r="C143" s="22" t="s">
        <v>91</v>
      </c>
      <c r="D143" s="1" t="s">
        <v>70</v>
      </c>
      <c r="E143" s="7">
        <f>COUNTIF(F$2:F143,F143)</f>
        <v>22</v>
      </c>
      <c r="F143" s="1" t="s">
        <v>18</v>
      </c>
      <c r="G143" s="21">
        <f>SUM(I143:O143)</f>
        <v>2218.177</v>
      </c>
      <c r="H143" s="5" t="str">
        <f>CONCATENATE(E143,"º-",F143)</f>
        <v>22º-T-3</v>
      </c>
      <c r="I143" s="13">
        <v>400</v>
      </c>
      <c r="J143" s="13">
        <v>400</v>
      </c>
      <c r="K143" s="13">
        <v>336.838</v>
      </c>
      <c r="L143" s="13">
        <v>337.833</v>
      </c>
      <c r="M143" s="13">
        <v>400</v>
      </c>
      <c r="N143" s="13">
        <v>343.506</v>
      </c>
      <c r="O143" s="3"/>
    </row>
    <row r="144" spans="1:15" ht="18">
      <c r="A144" s="11">
        <f>A143+1</f>
        <v>143</v>
      </c>
      <c r="B144" s="6" t="s">
        <v>25</v>
      </c>
      <c r="C144" s="22" t="s">
        <v>127</v>
      </c>
      <c r="D144" s="1" t="s">
        <v>17</v>
      </c>
      <c r="E144" s="7">
        <f>COUNTIF(F$2:F144,F144)</f>
        <v>23</v>
      </c>
      <c r="F144" s="1" t="s">
        <v>18</v>
      </c>
      <c r="G144" s="21">
        <f>SUM(I144:O144)</f>
        <v>2231.2929999999997</v>
      </c>
      <c r="H144" s="5" t="str">
        <f>CONCATENATE(E144,"º-",F144)</f>
        <v>23º-T-3</v>
      </c>
      <c r="I144" s="13">
        <v>318.303</v>
      </c>
      <c r="J144" s="13">
        <v>369.912</v>
      </c>
      <c r="K144" s="13">
        <v>343.078</v>
      </c>
      <c r="L144" s="13">
        <v>400</v>
      </c>
      <c r="M144" s="13">
        <v>400</v>
      </c>
      <c r="N144" s="13">
        <v>400</v>
      </c>
      <c r="O144" s="3"/>
    </row>
    <row r="145" spans="1:15" ht="18">
      <c r="A145" s="11">
        <f>A144+1</f>
        <v>144</v>
      </c>
      <c r="B145" s="6" t="s">
        <v>25</v>
      </c>
      <c r="C145" s="22" t="s">
        <v>73</v>
      </c>
      <c r="D145" s="1" t="s">
        <v>21</v>
      </c>
      <c r="E145" s="7">
        <f>COUNTIF(F$2:F145,F145)</f>
        <v>9</v>
      </c>
      <c r="F145" s="1" t="s">
        <v>55</v>
      </c>
      <c r="G145" s="21">
        <f>SUM(I145:O145)</f>
        <v>2234.652</v>
      </c>
      <c r="H145" s="5" t="str">
        <f>CONCATENATE(E145,"º-",F145)</f>
        <v>9º-T-7</v>
      </c>
      <c r="I145" s="13">
        <v>338.882</v>
      </c>
      <c r="J145" s="13">
        <v>324.166</v>
      </c>
      <c r="K145" s="13">
        <v>602.178</v>
      </c>
      <c r="L145" s="13">
        <v>311.517</v>
      </c>
      <c r="M145" s="13">
        <v>324.051</v>
      </c>
      <c r="N145" s="13">
        <v>333.858</v>
      </c>
      <c r="O145" s="3"/>
    </row>
    <row r="146" spans="1:15" ht="18">
      <c r="A146" s="11">
        <f>A145+1</f>
        <v>145</v>
      </c>
      <c r="B146" s="6" t="s">
        <v>32</v>
      </c>
      <c r="C146" s="22" t="s">
        <v>33</v>
      </c>
      <c r="D146" s="2" t="s">
        <v>34</v>
      </c>
      <c r="E146" s="7">
        <f>COUNTIF(F$2:F146,F146)</f>
        <v>24</v>
      </c>
      <c r="F146" s="1" t="s">
        <v>18</v>
      </c>
      <c r="G146" s="21">
        <f>SUM(I146:O146)</f>
        <v>2253.4939999999997</v>
      </c>
      <c r="H146" s="5" t="str">
        <f>CONCATENATE(E146,"º-",F146)</f>
        <v>24º-T-3</v>
      </c>
      <c r="I146" s="13">
        <v>393.885</v>
      </c>
      <c r="J146" s="13">
        <v>400</v>
      </c>
      <c r="K146" s="13">
        <v>400</v>
      </c>
      <c r="L146" s="13">
        <v>347.144</v>
      </c>
      <c r="M146" s="19">
        <v>363.004</v>
      </c>
      <c r="N146" s="13">
        <v>349.461</v>
      </c>
      <c r="O146" s="3"/>
    </row>
    <row r="147" spans="1:15" ht="18">
      <c r="A147" s="11">
        <f>A146+1</f>
        <v>146</v>
      </c>
      <c r="B147" s="6" t="s">
        <v>25</v>
      </c>
      <c r="C147" s="22" t="s">
        <v>73</v>
      </c>
      <c r="D147" s="1" t="s">
        <v>62</v>
      </c>
      <c r="E147" s="7">
        <f>COUNTIF(F$2:F147,F147)</f>
        <v>1</v>
      </c>
      <c r="F147" s="1" t="s">
        <v>135</v>
      </c>
      <c r="G147" s="21">
        <f>SUM(I147:O147)</f>
        <v>2277.232</v>
      </c>
      <c r="H147" s="5" t="str">
        <f>CONCATENATE(E147,"º-",F147)</f>
        <v>1º-T3-FC</v>
      </c>
      <c r="I147" s="13">
        <v>400</v>
      </c>
      <c r="J147" s="13">
        <v>400</v>
      </c>
      <c r="K147" s="13">
        <v>400</v>
      </c>
      <c r="L147" s="13">
        <v>400</v>
      </c>
      <c r="M147" s="13">
        <v>332.7</v>
      </c>
      <c r="N147" s="13">
        <v>344.532</v>
      </c>
      <c r="O147" s="3"/>
    </row>
    <row r="148" spans="1:15" ht="18">
      <c r="A148" s="11">
        <f>A147+1</f>
        <v>147</v>
      </c>
      <c r="B148" s="6" t="s">
        <v>65</v>
      </c>
      <c r="C148" s="22" t="s">
        <v>116</v>
      </c>
      <c r="D148" s="1" t="s">
        <v>43</v>
      </c>
      <c r="E148" s="7">
        <f>COUNTIF(F$2:F148,F148)</f>
        <v>7</v>
      </c>
      <c r="F148" s="1" t="s">
        <v>44</v>
      </c>
      <c r="G148" s="21">
        <f>SUM(I148:O148)</f>
        <v>2283.389</v>
      </c>
      <c r="H148" s="5" t="str">
        <f>CONCATENATE(E148,"º-",F148)</f>
        <v>7º-T2-B</v>
      </c>
      <c r="I148" s="13">
        <v>400</v>
      </c>
      <c r="J148" s="13">
        <v>389.419</v>
      </c>
      <c r="K148" s="13">
        <v>372.492</v>
      </c>
      <c r="L148" s="13">
        <v>331.011</v>
      </c>
      <c r="M148" s="13">
        <v>400</v>
      </c>
      <c r="N148" s="13">
        <v>390.467</v>
      </c>
      <c r="O148" s="3"/>
    </row>
    <row r="149" spans="1:15" ht="18">
      <c r="A149" s="11">
        <f>A148+1</f>
        <v>148</v>
      </c>
      <c r="B149" s="6" t="s">
        <v>32</v>
      </c>
      <c r="C149" s="22" t="s">
        <v>38</v>
      </c>
      <c r="D149" s="6" t="s">
        <v>23</v>
      </c>
      <c r="E149" s="7">
        <f>COUNTIF(F$2:F149,F149)</f>
        <v>19</v>
      </c>
      <c r="F149" s="1" t="s">
        <v>24</v>
      </c>
      <c r="G149" s="21">
        <f>SUM(I149:O149)</f>
        <v>2288.7290000000003</v>
      </c>
      <c r="H149" s="5" t="str">
        <f>CONCATENATE(E149,"º-",F149)</f>
        <v>19º-T5-A</v>
      </c>
      <c r="I149" s="13">
        <v>400</v>
      </c>
      <c r="J149" s="13">
        <v>400</v>
      </c>
      <c r="K149" s="13">
        <v>379</v>
      </c>
      <c r="L149" s="13">
        <v>396.603</v>
      </c>
      <c r="M149" s="19">
        <v>343.461</v>
      </c>
      <c r="N149" s="13">
        <v>369.665</v>
      </c>
      <c r="O149" s="3"/>
    </row>
    <row r="150" spans="1:15" ht="18">
      <c r="A150" s="11">
        <f>A149+1</f>
        <v>149</v>
      </c>
      <c r="B150" s="6" t="s">
        <v>19</v>
      </c>
      <c r="C150" s="22" t="s">
        <v>117</v>
      </c>
      <c r="D150" s="6" t="s">
        <v>27</v>
      </c>
      <c r="E150" s="7">
        <f>COUNTIF(F$2:F150,F150)</f>
        <v>28</v>
      </c>
      <c r="F150" s="1" t="s">
        <v>29</v>
      </c>
      <c r="G150" s="21">
        <f>SUM(I150:O150)</f>
        <v>2323.652</v>
      </c>
      <c r="H150" s="5" t="str">
        <f>CONCATENATE(E150,"º-",F150)</f>
        <v>28º-T-1</v>
      </c>
      <c r="I150" s="13">
        <v>400</v>
      </c>
      <c r="J150" s="13">
        <v>400</v>
      </c>
      <c r="K150" s="13">
        <v>354.796</v>
      </c>
      <c r="L150" s="13">
        <v>368.856</v>
      </c>
      <c r="M150" s="13">
        <v>400</v>
      </c>
      <c r="N150" s="13">
        <v>400</v>
      </c>
      <c r="O150" s="3"/>
    </row>
    <row r="151" spans="1:15" ht="18">
      <c r="A151" s="11">
        <f>A150+1</f>
        <v>150</v>
      </c>
      <c r="B151" s="6" t="s">
        <v>19</v>
      </c>
      <c r="C151" s="22" t="s">
        <v>117</v>
      </c>
      <c r="D151" s="6" t="s">
        <v>111</v>
      </c>
      <c r="E151" s="7">
        <f>COUNTIF(F$2:F151,F151)</f>
        <v>4</v>
      </c>
      <c r="F151" s="1" t="s">
        <v>59</v>
      </c>
      <c r="G151" s="21">
        <f>SUM(I151:O151)</f>
        <v>2326.571</v>
      </c>
      <c r="H151" s="5" t="str">
        <f>CONCATENATE(E151,"º-",F151)</f>
        <v>4º-T5-B</v>
      </c>
      <c r="I151" s="13">
        <v>398.899</v>
      </c>
      <c r="J151" s="13">
        <v>400</v>
      </c>
      <c r="K151" s="13">
        <v>327.672</v>
      </c>
      <c r="L151" s="13">
        <v>400</v>
      </c>
      <c r="M151" s="13">
        <v>400</v>
      </c>
      <c r="N151" s="13">
        <v>400</v>
      </c>
      <c r="O151" s="3"/>
    </row>
    <row r="152" spans="1:15" ht="18">
      <c r="A152" s="11">
        <f>A151+1</f>
        <v>151</v>
      </c>
      <c r="B152" s="6" t="s">
        <v>15</v>
      </c>
      <c r="C152" s="22" t="s">
        <v>61</v>
      </c>
      <c r="D152" s="1" t="s">
        <v>70</v>
      </c>
      <c r="E152" s="7">
        <f>COUNTIF(F$2:F152,F152)</f>
        <v>25</v>
      </c>
      <c r="F152" s="1" t="s">
        <v>18</v>
      </c>
      <c r="G152" s="21">
        <f>SUM(I152:O152)</f>
        <v>2343.8450000000003</v>
      </c>
      <c r="H152" s="5" t="str">
        <f>CONCATENATE(E152,"º-",F152)</f>
        <v>25º-T-3</v>
      </c>
      <c r="I152" s="13">
        <v>400</v>
      </c>
      <c r="J152" s="13">
        <v>400</v>
      </c>
      <c r="K152" s="13">
        <v>349.514</v>
      </c>
      <c r="L152" s="13">
        <v>400</v>
      </c>
      <c r="M152" s="13">
        <v>394.331</v>
      </c>
      <c r="N152" s="13">
        <v>400</v>
      </c>
      <c r="O152" s="3"/>
    </row>
    <row r="153" spans="1:15" ht="18">
      <c r="A153" s="11">
        <f>A152+1</f>
        <v>152</v>
      </c>
      <c r="B153" s="6" t="s">
        <v>75</v>
      </c>
      <c r="C153" s="22" t="s">
        <v>79</v>
      </c>
      <c r="D153" s="1" t="s">
        <v>27</v>
      </c>
      <c r="E153" s="7">
        <f>COUNTIF(F$2:F153,F153)</f>
        <v>28</v>
      </c>
      <c r="F153" s="1" t="s">
        <v>37</v>
      </c>
      <c r="G153" s="21">
        <f>SUM(I153:O153)</f>
        <v>2398.761</v>
      </c>
      <c r="H153" s="5" t="str">
        <f>CONCATENATE(E153,"º-",F153)</f>
        <v>28º-T2-A</v>
      </c>
      <c r="I153" s="13">
        <v>398.761</v>
      </c>
      <c r="J153" s="13">
        <v>400</v>
      </c>
      <c r="K153" s="13">
        <v>400</v>
      </c>
      <c r="L153" s="13">
        <v>400</v>
      </c>
      <c r="M153" s="13">
        <v>400</v>
      </c>
      <c r="N153" s="13">
        <v>400</v>
      </c>
      <c r="O153" s="3"/>
    </row>
    <row r="154" spans="1:15" ht="18">
      <c r="A154" s="11">
        <f>A153+1</f>
        <v>153</v>
      </c>
      <c r="B154" s="6" t="s">
        <v>75</v>
      </c>
      <c r="C154" s="22" t="s">
        <v>79</v>
      </c>
      <c r="D154" s="6" t="s">
        <v>27</v>
      </c>
      <c r="E154" s="7">
        <f>COUNTIF(F$2:F154,F154)</f>
        <v>11</v>
      </c>
      <c r="F154" s="1" t="s">
        <v>45</v>
      </c>
      <c r="G154" s="21">
        <f>SUM(I154:O154)</f>
        <v>2398.761</v>
      </c>
      <c r="H154" s="5" t="str">
        <f>CONCATENATE(E154,"º-",F154)</f>
        <v>11º-T2A-NO</v>
      </c>
      <c r="I154" s="13">
        <v>398.761</v>
      </c>
      <c r="J154" s="13">
        <v>400</v>
      </c>
      <c r="K154" s="13">
        <v>400</v>
      </c>
      <c r="L154" s="13">
        <v>400</v>
      </c>
      <c r="M154" s="13">
        <v>400</v>
      </c>
      <c r="N154" s="13">
        <v>400</v>
      </c>
      <c r="O154" s="3"/>
    </row>
    <row r="155" spans="1:15" ht="18">
      <c r="A155" s="11">
        <f>A154+1</f>
        <v>154</v>
      </c>
      <c r="B155" s="6" t="s">
        <v>75</v>
      </c>
      <c r="C155" s="22" t="s">
        <v>79</v>
      </c>
      <c r="D155" s="1" t="s">
        <v>27</v>
      </c>
      <c r="E155" s="7">
        <f>COUNTIF(F$2:F155,F155)</f>
        <v>6</v>
      </c>
      <c r="F155" s="1" t="s">
        <v>46</v>
      </c>
      <c r="G155" s="21">
        <f>SUM(I155:O155)</f>
        <v>2398.761</v>
      </c>
      <c r="H155" s="5" t="str">
        <f>CONCATENATE(E155,"º-",F155)</f>
        <v>6º-T2A-IN</v>
      </c>
      <c r="I155" s="13">
        <v>398.761</v>
      </c>
      <c r="J155" s="13">
        <v>400</v>
      </c>
      <c r="K155" s="13">
        <v>400</v>
      </c>
      <c r="L155" s="13">
        <v>400</v>
      </c>
      <c r="M155" s="13">
        <v>400</v>
      </c>
      <c r="N155" s="13">
        <v>400</v>
      </c>
      <c r="O155" s="3"/>
    </row>
    <row r="156" spans="1:15" ht="18">
      <c r="A156" s="11">
        <f>A155+1</f>
        <v>155</v>
      </c>
      <c r="B156" s="1"/>
      <c r="C156" s="1"/>
      <c r="D156" s="1"/>
      <c r="E156" s="7">
        <f>COUNTIF(F$2:F156,F156)</f>
        <v>0</v>
      </c>
      <c r="F156" s="1"/>
      <c r="G156" s="21">
        <f aca="true" t="shared" si="0" ref="G134:G194">SUM(I156:O156)</f>
        <v>0</v>
      </c>
      <c r="H156" s="5" t="str">
        <f aca="true" t="shared" si="1" ref="H134:H194">CONCATENATE(E156,"º-",F156)</f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>A156+1</f>
        <v>156</v>
      </c>
      <c r="B157" s="1"/>
      <c r="C157" s="1"/>
      <c r="D157" s="1"/>
      <c r="E157" s="7">
        <f>COUNTIF(F$2:F157,F157)</f>
        <v>0</v>
      </c>
      <c r="F157" s="1"/>
      <c r="G157" s="21">
        <f t="shared" si="0"/>
        <v>0</v>
      </c>
      <c r="H157" s="5" t="str">
        <f t="shared" si="1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>A157+1</f>
        <v>157</v>
      </c>
      <c r="B158" s="1"/>
      <c r="C158" s="1"/>
      <c r="D158" s="1"/>
      <c r="E158" s="7">
        <f>COUNTIF(F$2:F158,F158)</f>
        <v>0</v>
      </c>
      <c r="F158" s="1"/>
      <c r="G158" s="21">
        <f t="shared" si="0"/>
        <v>0</v>
      </c>
      <c r="H158" s="5" t="str">
        <f t="shared" si="1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>A158+1</f>
        <v>158</v>
      </c>
      <c r="B159" s="1"/>
      <c r="C159" s="1"/>
      <c r="D159" s="1"/>
      <c r="E159" s="7">
        <f>COUNTIF(F$2:F159,F159)</f>
        <v>0</v>
      </c>
      <c r="F159" s="1"/>
      <c r="G159" s="21">
        <f t="shared" si="0"/>
        <v>0</v>
      </c>
      <c r="H159" s="5" t="str">
        <f t="shared" si="1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>A159+1</f>
        <v>159</v>
      </c>
      <c r="B160" s="1"/>
      <c r="C160" s="1"/>
      <c r="D160" s="1"/>
      <c r="E160" s="7">
        <f>COUNTIF(F$2:F160,F160)</f>
        <v>0</v>
      </c>
      <c r="F160" s="1"/>
      <c r="G160" s="21">
        <f t="shared" si="0"/>
        <v>0</v>
      </c>
      <c r="H160" s="5" t="str">
        <f t="shared" si="1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>A160+1</f>
        <v>160</v>
      </c>
      <c r="B161" s="1"/>
      <c r="C161" s="1"/>
      <c r="D161" s="1"/>
      <c r="E161" s="7">
        <f>COUNTIF(F$2:F161,F161)</f>
        <v>0</v>
      </c>
      <c r="F161" s="1"/>
      <c r="G161" s="21">
        <f t="shared" si="0"/>
        <v>0</v>
      </c>
      <c r="H161" s="5" t="str">
        <f t="shared" si="1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>A161+1</f>
        <v>161</v>
      </c>
      <c r="B162" s="1"/>
      <c r="C162" s="1"/>
      <c r="D162" s="1"/>
      <c r="E162" s="7">
        <f>COUNTIF(F$2:F162,F162)</f>
        <v>0</v>
      </c>
      <c r="F162" s="1"/>
      <c r="G162" s="21">
        <f t="shared" si="0"/>
        <v>0</v>
      </c>
      <c r="H162" s="5" t="str">
        <f t="shared" si="1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>A162+1</f>
        <v>162</v>
      </c>
      <c r="B163" s="1"/>
      <c r="C163" s="1"/>
      <c r="D163" s="1"/>
      <c r="E163" s="7">
        <f>COUNTIF(F$2:F163,F163)</f>
        <v>0</v>
      </c>
      <c r="F163" s="1"/>
      <c r="G163" s="21">
        <f t="shared" si="0"/>
        <v>0</v>
      </c>
      <c r="H163" s="5" t="str">
        <f t="shared" si="1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>A163+1</f>
        <v>163</v>
      </c>
      <c r="B164" s="1"/>
      <c r="C164" s="1"/>
      <c r="D164" s="1"/>
      <c r="E164" s="7">
        <f>COUNTIF(F$2:F164,F164)</f>
        <v>0</v>
      </c>
      <c r="F164" s="1"/>
      <c r="G164" s="21">
        <f t="shared" si="0"/>
        <v>0</v>
      </c>
      <c r="H164" s="5" t="str">
        <f t="shared" si="1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>A164+1</f>
        <v>164</v>
      </c>
      <c r="B165" s="1"/>
      <c r="C165" s="1"/>
      <c r="D165" s="1"/>
      <c r="E165" s="7">
        <f>COUNTIF(F$2:F165,F165)</f>
        <v>0</v>
      </c>
      <c r="F165" s="1"/>
      <c r="G165" s="21">
        <f t="shared" si="0"/>
        <v>0</v>
      </c>
      <c r="H165" s="5" t="str">
        <f t="shared" si="1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>A165+1</f>
        <v>165</v>
      </c>
      <c r="B166" s="1"/>
      <c r="C166" s="1"/>
      <c r="D166" s="1"/>
      <c r="E166" s="7">
        <f>COUNTIF(F$2:F166,F166)</f>
        <v>0</v>
      </c>
      <c r="F166" s="1"/>
      <c r="G166" s="21">
        <f t="shared" si="0"/>
        <v>0</v>
      </c>
      <c r="H166" s="5" t="str">
        <f t="shared" si="1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>A166+1</f>
        <v>166</v>
      </c>
      <c r="B167" s="1"/>
      <c r="C167" s="1"/>
      <c r="D167" s="1"/>
      <c r="E167" s="7">
        <f>COUNTIF(F$2:F167,F167)</f>
        <v>0</v>
      </c>
      <c r="F167" s="1"/>
      <c r="G167" s="21">
        <f t="shared" si="0"/>
        <v>0</v>
      </c>
      <c r="H167" s="5" t="str">
        <f t="shared" si="1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2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0"/>
        <v>0</v>
      </c>
      <c r="H168" s="5" t="str">
        <f t="shared" si="1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2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0"/>
        <v>0</v>
      </c>
      <c r="H169" s="5" t="str">
        <f t="shared" si="1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2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0"/>
        <v>0</v>
      </c>
      <c r="H170" s="5" t="str">
        <f t="shared" si="1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2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0"/>
        <v>0</v>
      </c>
      <c r="H171" s="5" t="str">
        <f t="shared" si="1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2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0"/>
        <v>0</v>
      </c>
      <c r="H172" s="5" t="str">
        <f t="shared" si="1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2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0"/>
        <v>0</v>
      </c>
      <c r="H173" s="5" t="str">
        <f t="shared" si="1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2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0"/>
        <v>0</v>
      </c>
      <c r="H174" s="5" t="str">
        <f t="shared" si="1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2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0"/>
        <v>0</v>
      </c>
      <c r="H175" s="5" t="str">
        <f t="shared" si="1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2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0"/>
        <v>0</v>
      </c>
      <c r="H176" s="5" t="str">
        <f t="shared" si="1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2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0"/>
        <v>0</v>
      </c>
      <c r="H177" s="5" t="str">
        <f t="shared" si="1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2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0"/>
        <v>0</v>
      </c>
      <c r="H178" s="5" t="str">
        <f t="shared" si="1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2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0"/>
        <v>0</v>
      </c>
      <c r="H179" s="5" t="str">
        <f t="shared" si="1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2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0"/>
        <v>0</v>
      </c>
      <c r="H180" s="5" t="str">
        <f t="shared" si="1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2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0"/>
        <v>0</v>
      </c>
      <c r="H181" s="5" t="str">
        <f t="shared" si="1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2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0"/>
        <v>0</v>
      </c>
      <c r="H182" s="5" t="str">
        <f t="shared" si="1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2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0"/>
        <v>0</v>
      </c>
      <c r="H183" s="5" t="str">
        <f t="shared" si="1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2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0"/>
        <v>0</v>
      </c>
      <c r="H184" s="5" t="str">
        <f t="shared" si="1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2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0"/>
        <v>0</v>
      </c>
      <c r="H185" s="5" t="str">
        <f t="shared" si="1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2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0"/>
        <v>0</v>
      </c>
      <c r="H186" s="5" t="str">
        <f t="shared" si="1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2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0"/>
        <v>0</v>
      </c>
      <c r="H187" s="5" t="str">
        <f t="shared" si="1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2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0"/>
        <v>0</v>
      </c>
      <c r="H188" s="5" t="str">
        <f t="shared" si="1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2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0"/>
        <v>0</v>
      </c>
      <c r="H189" s="5" t="str">
        <f t="shared" si="1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2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0"/>
        <v>0</v>
      </c>
      <c r="H190" s="5" t="str">
        <f t="shared" si="1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2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0"/>
        <v>0</v>
      </c>
      <c r="H191" s="5" t="str">
        <f t="shared" si="1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2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0"/>
        <v>0</v>
      </c>
      <c r="H192" s="5" t="str">
        <f t="shared" si="1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2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0"/>
        <v>0</v>
      </c>
      <c r="H193" s="5" t="str">
        <f t="shared" si="1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2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0"/>
        <v>0</v>
      </c>
      <c r="H194" s="5" t="str">
        <f t="shared" si="1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2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3" ref="G195:G258">SUM(I195:O195)</f>
        <v>0</v>
      </c>
      <c r="H195" s="5" t="str">
        <f aca="true" t="shared" si="4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2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3"/>
        <v>0</v>
      </c>
      <c r="H196" s="5" t="str">
        <f t="shared" si="4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2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3"/>
        <v>0</v>
      </c>
      <c r="H197" s="5" t="str">
        <f t="shared" si="4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2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3"/>
        <v>0</v>
      </c>
      <c r="H198" s="5" t="str">
        <f t="shared" si="4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2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3"/>
        <v>0</v>
      </c>
      <c r="H199" s="5" t="str">
        <f t="shared" si="4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5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3"/>
        <v>0</v>
      </c>
      <c r="H200" s="5" t="str">
        <f t="shared" si="4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5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3"/>
        <v>0</v>
      </c>
      <c r="H201" s="5" t="str">
        <f t="shared" si="4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5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3"/>
        <v>0</v>
      </c>
      <c r="H202" s="5" t="str">
        <f t="shared" si="4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5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3"/>
        <v>0</v>
      </c>
      <c r="H203" s="5" t="str">
        <f t="shared" si="4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5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3"/>
        <v>0</v>
      </c>
      <c r="H204" s="5" t="str">
        <f t="shared" si="4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5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3"/>
        <v>0</v>
      </c>
      <c r="H205" s="5" t="str">
        <f t="shared" si="4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5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3"/>
        <v>0</v>
      </c>
      <c r="H206" s="5" t="str">
        <f t="shared" si="4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5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3"/>
        <v>0</v>
      </c>
      <c r="H207" s="5" t="str">
        <f t="shared" si="4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5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3"/>
        <v>0</v>
      </c>
      <c r="H208" s="5" t="str">
        <f t="shared" si="4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5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3"/>
        <v>0</v>
      </c>
      <c r="H209" s="5" t="str">
        <f t="shared" si="4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5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3"/>
        <v>0</v>
      </c>
      <c r="H210" s="5" t="str">
        <f t="shared" si="4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5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3"/>
        <v>0</v>
      </c>
      <c r="H211" s="5" t="str">
        <f t="shared" si="4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5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3"/>
        <v>0</v>
      </c>
      <c r="H212" s="5" t="str">
        <f t="shared" si="4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5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3"/>
        <v>0</v>
      </c>
      <c r="H213" s="5" t="str">
        <f t="shared" si="4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5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3"/>
        <v>0</v>
      </c>
      <c r="H214" s="5" t="str">
        <f t="shared" si="4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5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3"/>
        <v>0</v>
      </c>
      <c r="H215" s="5" t="str">
        <f t="shared" si="4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5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3"/>
        <v>0</v>
      </c>
      <c r="H216" s="5" t="str">
        <f t="shared" si="4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5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3"/>
        <v>0</v>
      </c>
      <c r="H217" s="5" t="str">
        <f t="shared" si="4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5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3"/>
        <v>0</v>
      </c>
      <c r="H218" s="5" t="str">
        <f t="shared" si="4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5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3"/>
        <v>0</v>
      </c>
      <c r="H219" s="5" t="str">
        <f t="shared" si="4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5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3"/>
        <v>0</v>
      </c>
      <c r="H220" s="5" t="str">
        <f t="shared" si="4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5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3"/>
        <v>0</v>
      </c>
      <c r="H221" s="5" t="str">
        <f t="shared" si="4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5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3"/>
        <v>0</v>
      </c>
      <c r="H222" s="5" t="str">
        <f t="shared" si="4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5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3"/>
        <v>0</v>
      </c>
      <c r="H223" s="5" t="str">
        <f t="shared" si="4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5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3"/>
        <v>0</v>
      </c>
      <c r="H224" s="5" t="str">
        <f t="shared" si="4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5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3"/>
        <v>0</v>
      </c>
      <c r="H225" s="5" t="str">
        <f t="shared" si="4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5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3"/>
        <v>0</v>
      </c>
      <c r="H226" s="5" t="str">
        <f t="shared" si="4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5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3"/>
        <v>0</v>
      </c>
      <c r="H227" s="5" t="str">
        <f t="shared" si="4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5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3"/>
        <v>0</v>
      </c>
      <c r="H228" s="5" t="str">
        <f t="shared" si="4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5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3"/>
        <v>0</v>
      </c>
      <c r="H229" s="5" t="str">
        <f t="shared" si="4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5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3"/>
        <v>0</v>
      </c>
      <c r="H230" s="5" t="str">
        <f t="shared" si="4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5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3"/>
        <v>0</v>
      </c>
      <c r="H231" s="5" t="str">
        <f t="shared" si="4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6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3"/>
        <v>0</v>
      </c>
      <c r="H232" s="5" t="str">
        <f t="shared" si="4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6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3"/>
        <v>0</v>
      </c>
      <c r="H233" s="5" t="str">
        <f t="shared" si="4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6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3"/>
        <v>0</v>
      </c>
      <c r="H234" s="5" t="str">
        <f t="shared" si="4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6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3"/>
        <v>0</v>
      </c>
      <c r="H235" s="5" t="str">
        <f t="shared" si="4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6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3"/>
        <v>0</v>
      </c>
      <c r="H236" s="5" t="str">
        <f t="shared" si="4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6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3"/>
        <v>0</v>
      </c>
      <c r="H237" s="5" t="str">
        <f t="shared" si="4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6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3"/>
        <v>0</v>
      </c>
      <c r="H238" s="5" t="str">
        <f t="shared" si="4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6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3"/>
        <v>0</v>
      </c>
      <c r="H239" s="5" t="str">
        <f t="shared" si="4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6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3"/>
        <v>0</v>
      </c>
      <c r="H240" s="5" t="str">
        <f t="shared" si="4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6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3"/>
        <v>0</v>
      </c>
      <c r="H241" s="5" t="str">
        <f t="shared" si="4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6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3"/>
        <v>0</v>
      </c>
      <c r="H242" s="5" t="str">
        <f t="shared" si="4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6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3"/>
        <v>0</v>
      </c>
      <c r="H243" s="5" t="str">
        <f t="shared" si="4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6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3"/>
        <v>0</v>
      </c>
      <c r="H244" s="5" t="str">
        <f t="shared" si="4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6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3"/>
        <v>0</v>
      </c>
      <c r="H245" s="5" t="str">
        <f t="shared" si="4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6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3"/>
        <v>0</v>
      </c>
      <c r="H246" s="5" t="str">
        <f t="shared" si="4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6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3"/>
        <v>0</v>
      </c>
      <c r="H247" s="5" t="str">
        <f t="shared" si="4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6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3"/>
        <v>0</v>
      </c>
      <c r="H248" s="5" t="str">
        <f t="shared" si="4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6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3"/>
        <v>0</v>
      </c>
      <c r="H249" s="5" t="str">
        <f t="shared" si="4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6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3"/>
        <v>0</v>
      </c>
      <c r="H250" s="5" t="str">
        <f t="shared" si="4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6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3"/>
        <v>0</v>
      </c>
      <c r="H251" s="5" t="str">
        <f t="shared" si="4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6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3"/>
        <v>0</v>
      </c>
      <c r="H252" s="5" t="str">
        <f t="shared" si="4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6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3"/>
        <v>0</v>
      </c>
      <c r="H253" s="5" t="str">
        <f t="shared" si="4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6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3"/>
        <v>0</v>
      </c>
      <c r="H254" s="5" t="str">
        <f t="shared" si="4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6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3"/>
        <v>0</v>
      </c>
      <c r="H255" s="5" t="str">
        <f t="shared" si="4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6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3"/>
        <v>0</v>
      </c>
      <c r="H256" s="5" t="str">
        <f t="shared" si="4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6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3"/>
        <v>0</v>
      </c>
      <c r="H257" s="5" t="str">
        <f t="shared" si="4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6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3"/>
        <v>0</v>
      </c>
      <c r="H258" s="5" t="str">
        <f t="shared" si="4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6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7" ref="G259:G322">SUM(I259:O259)</f>
        <v>0</v>
      </c>
      <c r="H259" s="5" t="str">
        <f aca="true" t="shared" si="8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6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7"/>
        <v>0</v>
      </c>
      <c r="H260" s="5" t="str">
        <f t="shared" si="8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6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7"/>
        <v>0</v>
      </c>
      <c r="H261" s="5" t="str">
        <f t="shared" si="8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6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7"/>
        <v>0</v>
      </c>
      <c r="H262" s="5" t="str">
        <f t="shared" si="8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6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7"/>
        <v>0</v>
      </c>
      <c r="H263" s="5" t="str">
        <f t="shared" si="8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9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7"/>
        <v>0</v>
      </c>
      <c r="H264" s="5" t="str">
        <f t="shared" si="8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9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7"/>
        <v>0</v>
      </c>
      <c r="H265" s="5" t="str">
        <f t="shared" si="8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9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7"/>
        <v>0</v>
      </c>
      <c r="H266" s="5" t="str">
        <f t="shared" si="8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9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7"/>
        <v>0</v>
      </c>
      <c r="H267" s="5" t="str">
        <f t="shared" si="8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9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7"/>
        <v>0</v>
      </c>
      <c r="H268" s="5" t="str">
        <f t="shared" si="8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9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7"/>
        <v>0</v>
      </c>
      <c r="H269" s="5" t="str">
        <f t="shared" si="8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9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7"/>
        <v>0</v>
      </c>
      <c r="H270" s="5" t="str">
        <f t="shared" si="8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9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7"/>
        <v>0</v>
      </c>
      <c r="H271" s="5" t="str">
        <f t="shared" si="8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9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7"/>
        <v>0</v>
      </c>
      <c r="H272" s="5" t="str">
        <f t="shared" si="8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9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7"/>
        <v>0</v>
      </c>
      <c r="H273" s="5" t="str">
        <f t="shared" si="8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9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7"/>
        <v>0</v>
      </c>
      <c r="H274" s="5" t="str">
        <f t="shared" si="8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9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7"/>
        <v>0</v>
      </c>
      <c r="H275" s="5" t="str">
        <f t="shared" si="8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9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7"/>
        <v>0</v>
      </c>
      <c r="H276" s="5" t="str">
        <f t="shared" si="8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9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7"/>
        <v>0</v>
      </c>
      <c r="H277" s="5" t="str">
        <f t="shared" si="8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9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7"/>
        <v>0</v>
      </c>
      <c r="H278" s="5" t="str">
        <f t="shared" si="8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9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7"/>
        <v>0</v>
      </c>
      <c r="H279" s="5" t="str">
        <f t="shared" si="8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9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7"/>
        <v>0</v>
      </c>
      <c r="H280" s="5" t="str">
        <f t="shared" si="8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9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7"/>
        <v>0</v>
      </c>
      <c r="H281" s="5" t="str">
        <f t="shared" si="8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9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7"/>
        <v>0</v>
      </c>
      <c r="H282" s="5" t="str">
        <f t="shared" si="8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9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7"/>
        <v>0</v>
      </c>
      <c r="H283" s="5" t="str">
        <f t="shared" si="8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9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7"/>
        <v>0</v>
      </c>
      <c r="H284" s="5" t="str">
        <f t="shared" si="8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9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7"/>
        <v>0</v>
      </c>
      <c r="H285" s="5" t="str">
        <f t="shared" si="8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9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7"/>
        <v>0</v>
      </c>
      <c r="H286" s="5" t="str">
        <f t="shared" si="8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9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7"/>
        <v>0</v>
      </c>
      <c r="H287" s="5" t="str">
        <f t="shared" si="8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9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7"/>
        <v>0</v>
      </c>
      <c r="H288" s="5" t="str">
        <f t="shared" si="8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9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7"/>
        <v>0</v>
      </c>
      <c r="H289" s="5" t="str">
        <f t="shared" si="8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9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7"/>
        <v>0</v>
      </c>
      <c r="H290" s="5" t="str">
        <f t="shared" si="8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9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7"/>
        <v>0</v>
      </c>
      <c r="H291" s="5" t="str">
        <f t="shared" si="8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9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7"/>
        <v>0</v>
      </c>
      <c r="H292" s="5" t="str">
        <f t="shared" si="8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9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7"/>
        <v>0</v>
      </c>
      <c r="H293" s="5" t="str">
        <f t="shared" si="8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9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7"/>
        <v>0</v>
      </c>
      <c r="H294" s="5" t="str">
        <f t="shared" si="8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9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7"/>
        <v>0</v>
      </c>
      <c r="H295" s="5" t="str">
        <f t="shared" si="8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10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7"/>
        <v>0</v>
      </c>
      <c r="H296" s="5" t="str">
        <f t="shared" si="8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10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7"/>
        <v>0</v>
      </c>
      <c r="H297" s="5" t="str">
        <f t="shared" si="8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10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7"/>
        <v>0</v>
      </c>
      <c r="H298" s="5" t="str">
        <f t="shared" si="8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10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7"/>
        <v>0</v>
      </c>
      <c r="H299" s="5" t="str">
        <f t="shared" si="8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10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7"/>
        <v>0</v>
      </c>
      <c r="H300" s="5" t="str">
        <f t="shared" si="8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10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7"/>
        <v>0</v>
      </c>
      <c r="H301" s="5" t="str">
        <f t="shared" si="8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10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7"/>
        <v>0</v>
      </c>
      <c r="H302" s="5" t="str">
        <f t="shared" si="8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10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7"/>
        <v>0</v>
      </c>
      <c r="H303" s="5" t="str">
        <f t="shared" si="8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10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7"/>
        <v>0</v>
      </c>
      <c r="H304" s="5" t="str">
        <f t="shared" si="8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10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7"/>
        <v>0</v>
      </c>
      <c r="H305" s="5" t="str">
        <f t="shared" si="8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10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7"/>
        <v>0</v>
      </c>
      <c r="H306" s="5" t="str">
        <f t="shared" si="8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10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7"/>
        <v>0</v>
      </c>
      <c r="H307" s="5" t="str">
        <f t="shared" si="8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10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7"/>
        <v>0</v>
      </c>
      <c r="H308" s="5" t="str">
        <f t="shared" si="8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10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7"/>
        <v>0</v>
      </c>
      <c r="H309" s="5" t="str">
        <f t="shared" si="8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10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7"/>
        <v>0</v>
      </c>
      <c r="H310" s="5" t="str">
        <f t="shared" si="8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10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7"/>
        <v>0</v>
      </c>
      <c r="H311" s="5" t="str">
        <f t="shared" si="8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10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7"/>
        <v>0</v>
      </c>
      <c r="H312" s="5" t="str">
        <f t="shared" si="8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10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7"/>
        <v>0</v>
      </c>
      <c r="H313" s="5" t="str">
        <f t="shared" si="8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10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7"/>
        <v>0</v>
      </c>
      <c r="H314" s="5" t="str">
        <f t="shared" si="8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10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7"/>
        <v>0</v>
      </c>
      <c r="H315" s="5" t="str">
        <f t="shared" si="8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10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7"/>
        <v>0</v>
      </c>
      <c r="H316" s="5" t="str">
        <f t="shared" si="8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10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7"/>
        <v>0</v>
      </c>
      <c r="H317" s="5" t="str">
        <f t="shared" si="8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10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7"/>
        <v>0</v>
      </c>
      <c r="H318" s="5" t="str">
        <f t="shared" si="8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10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7"/>
        <v>0</v>
      </c>
      <c r="H319" s="5" t="str">
        <f t="shared" si="8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10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7"/>
        <v>0</v>
      </c>
      <c r="H320" s="5" t="str">
        <f t="shared" si="8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10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7"/>
        <v>0</v>
      </c>
      <c r="H321" s="5" t="str">
        <f t="shared" si="8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10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7"/>
        <v>0</v>
      </c>
      <c r="H322" s="5" t="str">
        <f t="shared" si="8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10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11" ref="G323:G330">SUM(I323:O323)</f>
        <v>0</v>
      </c>
      <c r="H323" s="5" t="str">
        <f aca="true" t="shared" si="12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10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11"/>
        <v>0</v>
      </c>
      <c r="H324" s="5" t="str">
        <f t="shared" si="12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10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11"/>
        <v>0</v>
      </c>
      <c r="H325" s="5" t="str">
        <f t="shared" si="12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10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11"/>
        <v>0</v>
      </c>
      <c r="H326" s="5" t="str">
        <f t="shared" si="12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10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11"/>
        <v>0</v>
      </c>
      <c r="H327" s="5" t="str">
        <f t="shared" si="12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10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11"/>
        <v>0</v>
      </c>
      <c r="H328" s="5" t="str">
        <f t="shared" si="12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10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11"/>
        <v>0</v>
      </c>
      <c r="H329" s="5" t="str">
        <f t="shared" si="12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10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11"/>
        <v>0</v>
      </c>
      <c r="H330" s="5" t="str">
        <f t="shared" si="12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S330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2.140625" style="10" customWidth="1"/>
    <col min="2" max="2" width="20.140625" style="0" customWidth="1"/>
    <col min="3" max="3" width="30.00390625" style="0" customWidth="1"/>
    <col min="4" max="4" width="23.57421875" style="0" bestFit="1" customWidth="1"/>
    <col min="5" max="5" width="8.7109375" style="0" bestFit="1" customWidth="1"/>
    <col min="6" max="6" width="10.140625" style="0" customWidth="1"/>
    <col min="7" max="7" width="18.7109375" style="9" customWidth="1"/>
    <col min="8" max="8" width="11.8515625" style="0" bestFit="1" customWidth="1"/>
    <col min="9" max="9" width="13.8515625" style="0" customWidth="1"/>
    <col min="10" max="10" width="13.140625" style="0" customWidth="1"/>
    <col min="11" max="11" width="13.7109375" style="0" customWidth="1"/>
    <col min="12" max="12" width="11.28125" style="0" customWidth="1"/>
    <col min="14" max="14" width="13.14062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65</v>
      </c>
      <c r="C2" s="17" t="s">
        <v>66</v>
      </c>
      <c r="D2" s="6" t="s">
        <v>23</v>
      </c>
      <c r="E2" s="7">
        <f>COUNTIF(F$2:F2,F2)</f>
        <v>1</v>
      </c>
      <c r="F2" s="6" t="s">
        <v>24</v>
      </c>
      <c r="G2" s="21">
        <f aca="true" t="shared" si="0" ref="G2:G45">SUM(I2:O2)</f>
        <v>1622.377</v>
      </c>
      <c r="H2" s="5" t="str">
        <f aca="true" t="shared" si="1" ref="H2:H45">CONCATENATE(E2,"º-",F2)</f>
        <v>1º-T5-A</v>
      </c>
      <c r="I2" s="13">
        <v>292.936</v>
      </c>
      <c r="J2" s="13">
        <v>280.376</v>
      </c>
      <c r="K2" s="13">
        <v>258.036</v>
      </c>
      <c r="L2" s="13">
        <v>248.148</v>
      </c>
      <c r="M2" s="13">
        <v>276.981</v>
      </c>
      <c r="N2" s="13">
        <v>265.9</v>
      </c>
      <c r="O2" s="8"/>
    </row>
    <row r="3" spans="1:15" ht="18">
      <c r="A3" s="11">
        <f aca="true" t="shared" si="2" ref="A3:A34">A2+1</f>
        <v>2</v>
      </c>
      <c r="B3" s="6" t="s">
        <v>19</v>
      </c>
      <c r="C3" s="17" t="s">
        <v>22</v>
      </c>
      <c r="D3" s="7" t="s">
        <v>51</v>
      </c>
      <c r="E3" s="7">
        <f>COUNTIF(F$2:F3,F3)</f>
        <v>1</v>
      </c>
      <c r="F3" s="1" t="s">
        <v>52</v>
      </c>
      <c r="G3" s="21">
        <f t="shared" si="0"/>
        <v>1622.765</v>
      </c>
      <c r="H3" s="5" t="str">
        <f t="shared" si="1"/>
        <v>1º-T-6</v>
      </c>
      <c r="I3" s="13">
        <v>277.762</v>
      </c>
      <c r="J3" s="13">
        <v>285.189</v>
      </c>
      <c r="K3" s="13">
        <v>255.999</v>
      </c>
      <c r="L3" s="13">
        <v>250.829</v>
      </c>
      <c r="M3" s="13">
        <v>261.383</v>
      </c>
      <c r="N3" s="13">
        <v>291.603</v>
      </c>
      <c r="O3" s="3"/>
    </row>
    <row r="4" spans="1:15" ht="18">
      <c r="A4" s="11">
        <f t="shared" si="2"/>
        <v>3</v>
      </c>
      <c r="B4" s="6" t="s">
        <v>19</v>
      </c>
      <c r="C4" s="22" t="s">
        <v>50</v>
      </c>
      <c r="D4" s="1" t="s">
        <v>31</v>
      </c>
      <c r="E4" s="7">
        <f>COUNTIF(F$2:F4,F4)</f>
        <v>1</v>
      </c>
      <c r="F4" s="1" t="s">
        <v>29</v>
      </c>
      <c r="G4" s="21">
        <f t="shared" si="0"/>
        <v>1624.101</v>
      </c>
      <c r="H4" s="5" t="str">
        <f t="shared" si="1"/>
        <v>1º-T-1</v>
      </c>
      <c r="I4" s="13">
        <v>280.343</v>
      </c>
      <c r="J4" s="13">
        <v>281.484</v>
      </c>
      <c r="K4" s="13">
        <v>257.529</v>
      </c>
      <c r="L4" s="13">
        <v>238.662</v>
      </c>
      <c r="M4" s="13">
        <v>290.565</v>
      </c>
      <c r="N4" s="13">
        <v>275.518</v>
      </c>
      <c r="O4" s="3"/>
    </row>
    <row r="5" spans="1:15" ht="18">
      <c r="A5" s="11">
        <f t="shared" si="2"/>
        <v>4</v>
      </c>
      <c r="B5" s="6" t="s">
        <v>53</v>
      </c>
      <c r="C5" s="22" t="s">
        <v>67</v>
      </c>
      <c r="D5" s="1" t="s">
        <v>60</v>
      </c>
      <c r="E5" s="7">
        <f>COUNTIF(F$2:F5,F5)</f>
        <v>1</v>
      </c>
      <c r="F5" s="1" t="s">
        <v>18</v>
      </c>
      <c r="G5" s="21">
        <f t="shared" si="0"/>
        <v>1639.376</v>
      </c>
      <c r="H5" s="5" t="str">
        <f t="shared" si="1"/>
        <v>1º-T-3</v>
      </c>
      <c r="I5" s="13">
        <v>279.44</v>
      </c>
      <c r="J5" s="13">
        <v>283.098</v>
      </c>
      <c r="K5" s="13">
        <v>261.954</v>
      </c>
      <c r="L5" s="13">
        <v>255.077</v>
      </c>
      <c r="M5" s="13">
        <v>272.029</v>
      </c>
      <c r="N5" s="13">
        <v>287.778</v>
      </c>
      <c r="O5" s="3"/>
    </row>
    <row r="6" spans="1:15" ht="18">
      <c r="A6" s="11">
        <f t="shared" si="2"/>
        <v>5</v>
      </c>
      <c r="B6" s="6" t="s">
        <v>63</v>
      </c>
      <c r="C6" s="22" t="s">
        <v>64</v>
      </c>
      <c r="D6" s="1" t="s">
        <v>17</v>
      </c>
      <c r="E6" s="7">
        <f>COUNTIF(F$2:F6,F6)</f>
        <v>2</v>
      </c>
      <c r="F6" s="1" t="s">
        <v>18</v>
      </c>
      <c r="G6" s="21">
        <f t="shared" si="0"/>
        <v>1641.379</v>
      </c>
      <c r="H6" s="5" t="str">
        <f t="shared" si="1"/>
        <v>2º-T-3</v>
      </c>
      <c r="I6" s="13">
        <v>287.899</v>
      </c>
      <c r="J6" s="13">
        <v>299.939</v>
      </c>
      <c r="K6" s="13">
        <v>267.546</v>
      </c>
      <c r="L6" s="13">
        <v>233.724</v>
      </c>
      <c r="M6" s="13">
        <v>281.297</v>
      </c>
      <c r="N6" s="13">
        <v>270.974</v>
      </c>
      <c r="O6" s="3"/>
    </row>
    <row r="7" spans="1:15" ht="18">
      <c r="A7" s="11">
        <f t="shared" si="2"/>
        <v>6</v>
      </c>
      <c r="B7" s="6" t="s">
        <v>63</v>
      </c>
      <c r="C7" s="22" t="s">
        <v>64</v>
      </c>
      <c r="D7" s="1" t="s">
        <v>27</v>
      </c>
      <c r="E7" s="7">
        <f>COUNTIF(F$2:F7,F7)</f>
        <v>2</v>
      </c>
      <c r="F7" s="1" t="s">
        <v>29</v>
      </c>
      <c r="G7" s="21">
        <f t="shared" si="0"/>
        <v>1663.0730000000003</v>
      </c>
      <c r="H7" s="5" t="str">
        <f t="shared" si="1"/>
        <v>2º-T-1</v>
      </c>
      <c r="I7" s="13">
        <v>293.86</v>
      </c>
      <c r="J7" s="13">
        <v>293.985</v>
      </c>
      <c r="K7" s="13">
        <v>255.622</v>
      </c>
      <c r="L7" s="13">
        <v>241.5</v>
      </c>
      <c r="M7" s="13">
        <v>291.784</v>
      </c>
      <c r="N7" s="13">
        <v>286.322</v>
      </c>
      <c r="O7" s="3"/>
    </row>
    <row r="8" spans="1:15" ht="18">
      <c r="A8" s="11">
        <f t="shared" si="2"/>
        <v>7</v>
      </c>
      <c r="B8" s="6" t="s">
        <v>19</v>
      </c>
      <c r="C8" s="22" t="s">
        <v>50</v>
      </c>
      <c r="D8" s="1" t="s">
        <v>51</v>
      </c>
      <c r="E8" s="7">
        <f>COUNTIF(F$2:F8,F8)</f>
        <v>2</v>
      </c>
      <c r="F8" s="1" t="s">
        <v>52</v>
      </c>
      <c r="G8" s="21">
        <f t="shared" si="0"/>
        <v>1681.5790000000002</v>
      </c>
      <c r="H8" s="5" t="str">
        <f t="shared" si="1"/>
        <v>2º-T-6</v>
      </c>
      <c r="I8" s="13">
        <v>278.987</v>
      </c>
      <c r="J8" s="13">
        <v>284.471</v>
      </c>
      <c r="K8" s="13">
        <v>273.21</v>
      </c>
      <c r="L8" s="13">
        <v>254.206</v>
      </c>
      <c r="M8" s="13">
        <v>296.497</v>
      </c>
      <c r="N8" s="13">
        <v>294.208</v>
      </c>
      <c r="O8" s="3"/>
    </row>
    <row r="9" spans="1:16" ht="18">
      <c r="A9" s="11">
        <f t="shared" si="2"/>
        <v>8</v>
      </c>
      <c r="B9" s="6" t="s">
        <v>53</v>
      </c>
      <c r="C9" s="22" t="s">
        <v>67</v>
      </c>
      <c r="D9" s="6" t="s">
        <v>17</v>
      </c>
      <c r="E9" s="7">
        <f>COUNTIF(F$2:F9,F9)</f>
        <v>3</v>
      </c>
      <c r="F9" s="1" t="s">
        <v>29</v>
      </c>
      <c r="G9" s="21">
        <f t="shared" si="0"/>
        <v>1689.896</v>
      </c>
      <c r="H9" s="5" t="str">
        <f t="shared" si="1"/>
        <v>3º-T-1</v>
      </c>
      <c r="I9" s="13">
        <v>301.674</v>
      </c>
      <c r="J9" s="13">
        <v>302.247</v>
      </c>
      <c r="K9" s="13">
        <v>250.75</v>
      </c>
      <c r="L9" s="13">
        <v>255.953</v>
      </c>
      <c r="M9" s="13">
        <v>278.534</v>
      </c>
      <c r="N9" s="13">
        <v>300.738</v>
      </c>
      <c r="O9" s="3"/>
      <c r="P9" s="12"/>
    </row>
    <row r="10" spans="1:15" ht="18">
      <c r="A10" s="11">
        <f t="shared" si="2"/>
        <v>9</v>
      </c>
      <c r="B10" s="6" t="s">
        <v>57</v>
      </c>
      <c r="C10" s="22" t="s">
        <v>58</v>
      </c>
      <c r="D10" s="6" t="s">
        <v>23</v>
      </c>
      <c r="E10" s="7">
        <f>COUNTIF(F$2:F10,F10)</f>
        <v>1</v>
      </c>
      <c r="F10" s="1" t="s">
        <v>59</v>
      </c>
      <c r="G10" s="21">
        <f t="shared" si="0"/>
        <v>1698.9370000000001</v>
      </c>
      <c r="H10" s="5" t="str">
        <f t="shared" si="1"/>
        <v>1º-T5-B</v>
      </c>
      <c r="I10" s="13">
        <v>292.658</v>
      </c>
      <c r="J10" s="13">
        <v>311.215</v>
      </c>
      <c r="K10" s="13">
        <v>257.206</v>
      </c>
      <c r="L10" s="13">
        <v>261.766</v>
      </c>
      <c r="M10" s="13">
        <v>271.997</v>
      </c>
      <c r="N10" s="13">
        <v>304.095</v>
      </c>
      <c r="O10" s="3"/>
    </row>
    <row r="11" spans="1:15" ht="18">
      <c r="A11" s="11">
        <f t="shared" si="2"/>
        <v>10</v>
      </c>
      <c r="B11" s="6" t="s">
        <v>25</v>
      </c>
      <c r="C11" s="22" t="s">
        <v>74</v>
      </c>
      <c r="D11" s="6" t="s">
        <v>31</v>
      </c>
      <c r="E11" s="7">
        <f>COUNTIF(F$2:F11,F11)</f>
        <v>4</v>
      </c>
      <c r="F11" s="1" t="s">
        <v>29</v>
      </c>
      <c r="G11" s="21">
        <f t="shared" si="0"/>
        <v>1717.9430000000002</v>
      </c>
      <c r="H11" s="5" t="str">
        <f t="shared" si="1"/>
        <v>4º-T-1</v>
      </c>
      <c r="I11" s="13">
        <v>286.819</v>
      </c>
      <c r="J11" s="13">
        <v>305.593</v>
      </c>
      <c r="K11" s="13">
        <v>276.182</v>
      </c>
      <c r="L11" s="13">
        <v>256.447</v>
      </c>
      <c r="M11" s="13">
        <v>297.034</v>
      </c>
      <c r="N11" s="13">
        <v>295.868</v>
      </c>
      <c r="O11" s="3"/>
    </row>
    <row r="12" spans="1:15" ht="18">
      <c r="A12" s="11">
        <f t="shared" si="2"/>
        <v>11</v>
      </c>
      <c r="B12" s="6" t="s">
        <v>65</v>
      </c>
      <c r="C12" s="22" t="s">
        <v>66</v>
      </c>
      <c r="D12" s="1" t="s">
        <v>17</v>
      </c>
      <c r="E12" s="7">
        <f>COUNTIF(F$2:F12,F12)</f>
        <v>5</v>
      </c>
      <c r="F12" s="1" t="s">
        <v>29</v>
      </c>
      <c r="G12" s="21">
        <f t="shared" si="0"/>
        <v>1722.8080000000002</v>
      </c>
      <c r="H12" s="5" t="str">
        <f t="shared" si="1"/>
        <v>5º-T-1</v>
      </c>
      <c r="I12" s="13">
        <v>300.43</v>
      </c>
      <c r="J12" s="13">
        <v>284.855</v>
      </c>
      <c r="K12" s="13">
        <v>275.961</v>
      </c>
      <c r="L12" s="13">
        <v>252.402</v>
      </c>
      <c r="M12" s="13">
        <v>292.997</v>
      </c>
      <c r="N12" s="13">
        <v>316.163</v>
      </c>
      <c r="O12" s="3"/>
    </row>
    <row r="13" spans="1:15" ht="18">
      <c r="A13" s="11">
        <f t="shared" si="2"/>
        <v>12</v>
      </c>
      <c r="B13" s="6" t="s">
        <v>53</v>
      </c>
      <c r="C13" s="22" t="s">
        <v>67</v>
      </c>
      <c r="D13" s="1" t="s">
        <v>68</v>
      </c>
      <c r="E13" s="7">
        <f>COUNTIF(F$2:F13,F13)</f>
        <v>2</v>
      </c>
      <c r="F13" s="1" t="s">
        <v>24</v>
      </c>
      <c r="G13" s="21">
        <f t="shared" si="0"/>
        <v>1726.701</v>
      </c>
      <c r="H13" s="5" t="str">
        <f t="shared" si="1"/>
        <v>2º-T5-A</v>
      </c>
      <c r="I13" s="13">
        <v>281.079</v>
      </c>
      <c r="J13" s="13">
        <v>286.705</v>
      </c>
      <c r="K13" s="13">
        <v>263.626</v>
      </c>
      <c r="L13" s="13">
        <v>274.331</v>
      </c>
      <c r="M13" s="13">
        <v>288.01</v>
      </c>
      <c r="N13" s="13">
        <v>332.95</v>
      </c>
      <c r="O13" s="3"/>
    </row>
    <row r="14" spans="1:15" ht="18">
      <c r="A14" s="11">
        <f t="shared" si="2"/>
        <v>13</v>
      </c>
      <c r="B14" s="6" t="s">
        <v>15</v>
      </c>
      <c r="C14" s="22" t="s">
        <v>56</v>
      </c>
      <c r="D14" s="1" t="s">
        <v>27</v>
      </c>
      <c r="E14" s="7">
        <f>COUNTIF(F$2:F14,F14)</f>
        <v>6</v>
      </c>
      <c r="F14" s="1" t="s">
        <v>29</v>
      </c>
      <c r="G14" s="21">
        <f t="shared" si="0"/>
        <v>1748.5100000000002</v>
      </c>
      <c r="H14" s="5" t="str">
        <f t="shared" si="1"/>
        <v>6º-T-1</v>
      </c>
      <c r="I14" s="13">
        <v>299.087</v>
      </c>
      <c r="J14" s="13">
        <v>312.239</v>
      </c>
      <c r="K14" s="13">
        <v>295.479</v>
      </c>
      <c r="L14" s="13">
        <v>247.402</v>
      </c>
      <c r="M14" s="13">
        <v>298.466</v>
      </c>
      <c r="N14" s="13">
        <v>295.837</v>
      </c>
      <c r="O14" s="3"/>
    </row>
    <row r="15" spans="1:16" ht="18">
      <c r="A15" s="11">
        <f t="shared" si="2"/>
        <v>14</v>
      </c>
      <c r="B15" s="6" t="s">
        <v>53</v>
      </c>
      <c r="C15" s="22" t="s">
        <v>54</v>
      </c>
      <c r="D15" s="1" t="s">
        <v>21</v>
      </c>
      <c r="E15" s="7">
        <f>COUNTIF(F$2:F15,F15)</f>
        <v>1</v>
      </c>
      <c r="F15" s="1" t="s">
        <v>55</v>
      </c>
      <c r="G15" s="21">
        <f t="shared" si="0"/>
        <v>1753.5890000000002</v>
      </c>
      <c r="H15" s="5" t="str">
        <f t="shared" si="1"/>
        <v>1º-T-7</v>
      </c>
      <c r="I15" s="13">
        <v>309.696</v>
      </c>
      <c r="J15" s="13">
        <v>309.086</v>
      </c>
      <c r="K15" s="13">
        <v>283.153</v>
      </c>
      <c r="L15" s="13">
        <v>282.139</v>
      </c>
      <c r="M15" s="13">
        <v>286.851</v>
      </c>
      <c r="N15" s="13">
        <v>282.664</v>
      </c>
      <c r="O15" s="3"/>
      <c r="P15" s="12"/>
    </row>
    <row r="16" spans="1:15" ht="17.25" customHeight="1">
      <c r="A16" s="11">
        <f t="shared" si="2"/>
        <v>15</v>
      </c>
      <c r="B16" s="6" t="s">
        <v>53</v>
      </c>
      <c r="C16" s="23" t="s">
        <v>54</v>
      </c>
      <c r="D16" s="2" t="s">
        <v>17</v>
      </c>
      <c r="E16" s="7">
        <f>COUNTIF(F$2:F16,F16)</f>
        <v>1</v>
      </c>
      <c r="F16" s="1" t="s">
        <v>37</v>
      </c>
      <c r="G16" s="21">
        <f t="shared" si="0"/>
        <v>1770.676</v>
      </c>
      <c r="H16" s="5" t="str">
        <f t="shared" si="1"/>
        <v>1º-T2-A</v>
      </c>
      <c r="I16" s="13">
        <v>289.086</v>
      </c>
      <c r="J16" s="13">
        <v>305.701</v>
      </c>
      <c r="K16" s="13">
        <v>287.591</v>
      </c>
      <c r="L16" s="13">
        <v>267.457</v>
      </c>
      <c r="M16" s="13">
        <v>305.049</v>
      </c>
      <c r="N16" s="13">
        <v>315.792</v>
      </c>
      <c r="O16" s="3"/>
    </row>
    <row r="17" spans="1:16" ht="18">
      <c r="A17" s="11">
        <f t="shared" si="2"/>
        <v>16</v>
      </c>
      <c r="B17" s="6" t="s">
        <v>15</v>
      </c>
      <c r="C17" s="22" t="s">
        <v>56</v>
      </c>
      <c r="D17" s="6" t="s">
        <v>23</v>
      </c>
      <c r="E17" s="7">
        <f>COUNTIF(F$2:F17,F17)</f>
        <v>3</v>
      </c>
      <c r="F17" s="1" t="s">
        <v>24</v>
      </c>
      <c r="G17" s="21">
        <f t="shared" si="0"/>
        <v>1772.4070000000002</v>
      </c>
      <c r="H17" s="5" t="str">
        <f t="shared" si="1"/>
        <v>3º-T5-A</v>
      </c>
      <c r="I17" s="13">
        <v>317.545</v>
      </c>
      <c r="J17" s="13">
        <v>300.751</v>
      </c>
      <c r="K17" s="13">
        <v>290.956</v>
      </c>
      <c r="L17" s="13">
        <v>276.999</v>
      </c>
      <c r="M17" s="13">
        <v>295.161</v>
      </c>
      <c r="N17" s="13">
        <v>290.995</v>
      </c>
      <c r="O17" s="3"/>
      <c r="P17" s="12"/>
    </row>
    <row r="18" spans="1:15" ht="18">
      <c r="A18" s="11">
        <f t="shared" si="2"/>
        <v>17</v>
      </c>
      <c r="B18" s="6" t="s">
        <v>53</v>
      </c>
      <c r="C18" s="22" t="s">
        <v>54</v>
      </c>
      <c r="D18" s="6" t="s">
        <v>69</v>
      </c>
      <c r="E18" s="7">
        <f>COUNTIF(F$2:F18,F18)</f>
        <v>3</v>
      </c>
      <c r="F18" s="1" t="s">
        <v>18</v>
      </c>
      <c r="G18" s="21">
        <f t="shared" si="0"/>
        <v>1779.16</v>
      </c>
      <c r="H18" s="5" t="str">
        <f t="shared" si="1"/>
        <v>3º-T-3</v>
      </c>
      <c r="I18" s="13">
        <v>314.546</v>
      </c>
      <c r="J18" s="13">
        <v>307.221</v>
      </c>
      <c r="K18" s="13">
        <v>301.75</v>
      </c>
      <c r="L18" s="13">
        <v>284.877</v>
      </c>
      <c r="M18" s="13">
        <v>290.219</v>
      </c>
      <c r="N18" s="13">
        <v>280.547</v>
      </c>
      <c r="O18" s="3"/>
    </row>
    <row r="19" spans="1:15" ht="18">
      <c r="A19" s="11">
        <f t="shared" si="2"/>
        <v>18</v>
      </c>
      <c r="B19" s="6" t="s">
        <v>19</v>
      </c>
      <c r="C19" s="22" t="s">
        <v>30</v>
      </c>
      <c r="D19" s="6" t="s">
        <v>31</v>
      </c>
      <c r="E19" s="7">
        <f>COUNTIF(F$2:F19,F19)</f>
        <v>3</v>
      </c>
      <c r="F19" s="1" t="s">
        <v>52</v>
      </c>
      <c r="G19" s="21">
        <f t="shared" si="0"/>
        <v>1800.291</v>
      </c>
      <c r="H19" s="5" t="str">
        <f t="shared" si="1"/>
        <v>3º-T-6</v>
      </c>
      <c r="I19" s="13">
        <v>328.477</v>
      </c>
      <c r="J19" s="13">
        <v>292.131</v>
      </c>
      <c r="K19" s="13">
        <v>278.444</v>
      </c>
      <c r="L19" s="13">
        <v>266.729</v>
      </c>
      <c r="M19" s="13">
        <v>303.834</v>
      </c>
      <c r="N19" s="13">
        <v>330.676</v>
      </c>
      <c r="O19" s="3"/>
    </row>
    <row r="20" spans="1:15" ht="18">
      <c r="A20" s="11">
        <f t="shared" si="2"/>
        <v>19</v>
      </c>
      <c r="B20" s="6" t="s">
        <v>25</v>
      </c>
      <c r="C20" s="22" t="s">
        <v>77</v>
      </c>
      <c r="D20" s="1" t="s">
        <v>27</v>
      </c>
      <c r="E20" s="7">
        <f>COUNTIF(F$2:F20,F20)</f>
        <v>7</v>
      </c>
      <c r="F20" s="1" t="s">
        <v>29</v>
      </c>
      <c r="G20" s="21">
        <f t="shared" si="0"/>
        <v>1823.094</v>
      </c>
      <c r="H20" s="5" t="str">
        <f t="shared" si="1"/>
        <v>7º-T-1</v>
      </c>
      <c r="I20" s="13">
        <v>308.223</v>
      </c>
      <c r="J20" s="13">
        <v>314.722</v>
      </c>
      <c r="K20" s="13">
        <v>304.719</v>
      </c>
      <c r="L20" s="13">
        <v>264.995</v>
      </c>
      <c r="M20" s="13">
        <v>314.071</v>
      </c>
      <c r="N20" s="13">
        <v>316.364</v>
      </c>
      <c r="O20" s="3"/>
    </row>
    <row r="21" spans="1:15" ht="18">
      <c r="A21" s="11">
        <f t="shared" si="2"/>
        <v>20</v>
      </c>
      <c r="B21" s="6" t="s">
        <v>75</v>
      </c>
      <c r="C21" s="22" t="s">
        <v>79</v>
      </c>
      <c r="D21" s="1" t="s">
        <v>80</v>
      </c>
      <c r="E21" s="7">
        <f>COUNTIF(F$2:F21,F21)</f>
        <v>8</v>
      </c>
      <c r="F21" s="1" t="s">
        <v>29</v>
      </c>
      <c r="G21" s="21">
        <f t="shared" si="0"/>
        <v>1824.9979999999998</v>
      </c>
      <c r="H21" s="5" t="str">
        <f t="shared" si="1"/>
        <v>8º-T-1</v>
      </c>
      <c r="I21" s="13">
        <v>302.028</v>
      </c>
      <c r="J21" s="13">
        <v>302.394</v>
      </c>
      <c r="K21" s="13">
        <v>308.972</v>
      </c>
      <c r="L21" s="13">
        <v>299.061</v>
      </c>
      <c r="M21" s="13">
        <v>308.763</v>
      </c>
      <c r="N21" s="13">
        <v>303.78</v>
      </c>
      <c r="O21" s="3"/>
    </row>
    <row r="22" spans="1:15" ht="18">
      <c r="A22" s="11">
        <f t="shared" si="2"/>
        <v>21</v>
      </c>
      <c r="B22" s="6" t="s">
        <v>82</v>
      </c>
      <c r="C22" s="22" t="s">
        <v>83</v>
      </c>
      <c r="D22" s="6" t="s">
        <v>21</v>
      </c>
      <c r="E22" s="7">
        <f>COUNTIF(F$2:F22,F22)</f>
        <v>2</v>
      </c>
      <c r="F22" s="1" t="s">
        <v>37</v>
      </c>
      <c r="G22" s="21">
        <f t="shared" si="0"/>
        <v>1836.027</v>
      </c>
      <c r="H22" s="5" t="str">
        <f t="shared" si="1"/>
        <v>2º-T2-A</v>
      </c>
      <c r="I22" s="13">
        <v>304.469</v>
      </c>
      <c r="J22" s="13">
        <v>400</v>
      </c>
      <c r="K22" s="13">
        <v>250.011</v>
      </c>
      <c r="L22" s="13">
        <v>257.732</v>
      </c>
      <c r="M22" s="13">
        <v>285.778</v>
      </c>
      <c r="N22" s="13">
        <v>338.037</v>
      </c>
      <c r="O22" s="3"/>
    </row>
    <row r="23" spans="1:15" ht="18">
      <c r="A23" s="11">
        <f t="shared" si="2"/>
        <v>22</v>
      </c>
      <c r="B23" s="6" t="s">
        <v>25</v>
      </c>
      <c r="C23" s="22" t="s">
        <v>74</v>
      </c>
      <c r="D23" s="1" t="s">
        <v>21</v>
      </c>
      <c r="E23" s="7">
        <f>COUNTIF(F$2:F23,F23)</f>
        <v>3</v>
      </c>
      <c r="F23" s="1" t="s">
        <v>37</v>
      </c>
      <c r="G23" s="21">
        <f t="shared" si="0"/>
        <v>1863.431</v>
      </c>
      <c r="H23" s="5" t="str">
        <f t="shared" si="1"/>
        <v>3º-T2-A</v>
      </c>
      <c r="I23" s="13">
        <v>355.762</v>
      </c>
      <c r="J23" s="13">
        <v>322.257</v>
      </c>
      <c r="K23" s="13">
        <v>277.384</v>
      </c>
      <c r="L23" s="13">
        <v>296.928</v>
      </c>
      <c r="M23" s="13">
        <v>303.225</v>
      </c>
      <c r="N23" s="13">
        <v>307.875</v>
      </c>
      <c r="O23" s="3"/>
    </row>
    <row r="24" spans="1:15" ht="18">
      <c r="A24" s="11">
        <f t="shared" si="2"/>
        <v>23</v>
      </c>
      <c r="B24" s="6" t="s">
        <v>25</v>
      </c>
      <c r="C24" s="22" t="s">
        <v>74</v>
      </c>
      <c r="D24" s="6" t="s">
        <v>21</v>
      </c>
      <c r="E24" s="7">
        <f>COUNTIF(F$2:F24,F24)</f>
        <v>1</v>
      </c>
      <c r="F24" s="1" t="s">
        <v>45</v>
      </c>
      <c r="G24" s="21">
        <f t="shared" si="0"/>
        <v>1863.431</v>
      </c>
      <c r="H24" s="5" t="str">
        <f t="shared" si="1"/>
        <v>1º-T2A-NO</v>
      </c>
      <c r="I24" s="13">
        <v>355.762</v>
      </c>
      <c r="J24" s="13">
        <v>322.257</v>
      </c>
      <c r="K24" s="13">
        <v>277.384</v>
      </c>
      <c r="L24" s="13">
        <v>296.928</v>
      </c>
      <c r="M24" s="13">
        <v>303.225</v>
      </c>
      <c r="N24" s="13">
        <v>307.875</v>
      </c>
      <c r="O24" s="3"/>
    </row>
    <row r="25" spans="1:15" ht="18">
      <c r="A25" s="11">
        <f t="shared" si="2"/>
        <v>24</v>
      </c>
      <c r="B25" s="6" t="s">
        <v>82</v>
      </c>
      <c r="C25" s="22" t="s">
        <v>84</v>
      </c>
      <c r="D25" s="1" t="s">
        <v>85</v>
      </c>
      <c r="E25" s="7">
        <f>COUNTIF(F$2:F25,F25)</f>
        <v>1</v>
      </c>
      <c r="F25" s="1" t="s">
        <v>44</v>
      </c>
      <c r="G25" s="21">
        <f t="shared" si="0"/>
        <v>1864.978</v>
      </c>
      <c r="H25" s="5" t="str">
        <f t="shared" si="1"/>
        <v>1º-T2-B</v>
      </c>
      <c r="I25" s="13">
        <v>313.901</v>
      </c>
      <c r="J25" s="13">
        <v>332.5</v>
      </c>
      <c r="K25" s="13">
        <v>299.319</v>
      </c>
      <c r="L25" s="13">
        <v>290.794</v>
      </c>
      <c r="M25" s="13">
        <v>325.37</v>
      </c>
      <c r="N25" s="13">
        <v>303.094</v>
      </c>
      <c r="O25" s="3"/>
    </row>
    <row r="26" spans="1:15" ht="18">
      <c r="A26" s="11">
        <f t="shared" si="2"/>
        <v>25</v>
      </c>
      <c r="B26" s="6" t="s">
        <v>25</v>
      </c>
      <c r="C26" s="22" t="s">
        <v>73</v>
      </c>
      <c r="D26" s="6" t="s">
        <v>31</v>
      </c>
      <c r="E26" s="7">
        <f>COUNTIF(F$2:F26,F26)</f>
        <v>9</v>
      </c>
      <c r="F26" s="1" t="s">
        <v>29</v>
      </c>
      <c r="G26" s="21">
        <f t="shared" si="0"/>
        <v>1898.962</v>
      </c>
      <c r="H26" s="5" t="str">
        <f t="shared" si="1"/>
        <v>9º-T-1</v>
      </c>
      <c r="I26" s="13">
        <v>321.119</v>
      </c>
      <c r="J26" s="13">
        <v>311.521</v>
      </c>
      <c r="K26" s="13">
        <v>305.099</v>
      </c>
      <c r="L26" s="13">
        <v>286.05</v>
      </c>
      <c r="M26" s="13">
        <v>337.431</v>
      </c>
      <c r="N26" s="13">
        <v>337.742</v>
      </c>
      <c r="O26" s="3"/>
    </row>
    <row r="27" spans="1:15" ht="18">
      <c r="A27" s="11">
        <f t="shared" si="2"/>
        <v>26</v>
      </c>
      <c r="B27" s="6" t="s">
        <v>19</v>
      </c>
      <c r="C27" s="22" t="s">
        <v>50</v>
      </c>
      <c r="D27" s="6" t="s">
        <v>23</v>
      </c>
      <c r="E27" s="7">
        <f>COUNTIF(F$2:F27,F27)</f>
        <v>4</v>
      </c>
      <c r="F27" s="1" t="s">
        <v>24</v>
      </c>
      <c r="G27" s="21">
        <f t="shared" si="0"/>
        <v>1903.257</v>
      </c>
      <c r="H27" s="5" t="str">
        <f t="shared" si="1"/>
        <v>4º-T5-A</v>
      </c>
      <c r="I27" s="13">
        <v>302.915</v>
      </c>
      <c r="J27" s="13">
        <v>306.325</v>
      </c>
      <c r="K27" s="13">
        <v>310.802</v>
      </c>
      <c r="L27" s="13">
        <v>272.208</v>
      </c>
      <c r="M27" s="13">
        <v>311.007</v>
      </c>
      <c r="N27" s="13">
        <v>400</v>
      </c>
      <c r="O27" s="3"/>
    </row>
    <row r="28" spans="1:15" ht="18">
      <c r="A28" s="11">
        <f t="shared" si="2"/>
        <v>27</v>
      </c>
      <c r="B28" s="6" t="s">
        <v>57</v>
      </c>
      <c r="C28" s="22" t="s">
        <v>58</v>
      </c>
      <c r="D28" s="6" t="s">
        <v>23</v>
      </c>
      <c r="E28" s="7">
        <f>COUNTIF(F$2:F28,F28)</f>
        <v>5</v>
      </c>
      <c r="F28" s="1" t="s">
        <v>24</v>
      </c>
      <c r="G28" s="21">
        <f t="shared" si="0"/>
        <v>1914.744</v>
      </c>
      <c r="H28" s="5" t="str">
        <f t="shared" si="1"/>
        <v>5º-T5-A</v>
      </c>
      <c r="I28" s="13">
        <v>291.675</v>
      </c>
      <c r="J28" s="13">
        <v>325.712</v>
      </c>
      <c r="K28" s="13">
        <v>299.929</v>
      </c>
      <c r="L28" s="13">
        <v>399.955</v>
      </c>
      <c r="M28" s="13">
        <v>294.618</v>
      </c>
      <c r="N28" s="13">
        <v>302.855</v>
      </c>
      <c r="O28" s="3"/>
    </row>
    <row r="29" spans="1:16" ht="18">
      <c r="A29" s="11">
        <f t="shared" si="2"/>
        <v>28</v>
      </c>
      <c r="B29" s="6" t="s">
        <v>75</v>
      </c>
      <c r="C29" s="22" t="s">
        <v>76</v>
      </c>
      <c r="D29" s="6" t="s">
        <v>27</v>
      </c>
      <c r="E29" s="7">
        <f>COUNTIF(F$2:F29,F29)</f>
        <v>10</v>
      </c>
      <c r="F29" s="1" t="s">
        <v>29</v>
      </c>
      <c r="G29" s="21">
        <f t="shared" si="0"/>
        <v>1939.208</v>
      </c>
      <c r="H29" s="5" t="str">
        <f t="shared" si="1"/>
        <v>10º-T-1</v>
      </c>
      <c r="I29" s="13">
        <v>308.081</v>
      </c>
      <c r="J29" s="13">
        <v>312.808</v>
      </c>
      <c r="K29" s="13">
        <v>299.144</v>
      </c>
      <c r="L29" s="13">
        <v>301.261</v>
      </c>
      <c r="M29" s="13">
        <v>317.914</v>
      </c>
      <c r="N29" s="13">
        <v>400</v>
      </c>
      <c r="O29" s="3"/>
      <c r="P29" s="12"/>
    </row>
    <row r="30" spans="1:15" ht="18">
      <c r="A30" s="11">
        <f t="shared" si="2"/>
        <v>29</v>
      </c>
      <c r="B30" s="6" t="s">
        <v>25</v>
      </c>
      <c r="C30" s="22" t="s">
        <v>77</v>
      </c>
      <c r="D30" s="6" t="s">
        <v>62</v>
      </c>
      <c r="E30" s="7">
        <f>COUNTIF(F$2:F30,F30)</f>
        <v>4</v>
      </c>
      <c r="F30" s="1" t="s">
        <v>37</v>
      </c>
      <c r="G30" s="21">
        <f t="shared" si="0"/>
        <v>1972.8829999999998</v>
      </c>
      <c r="H30" s="5" t="str">
        <f t="shared" si="1"/>
        <v>4º-T2-A</v>
      </c>
      <c r="I30" s="13">
        <v>311.323</v>
      </c>
      <c r="J30" s="13">
        <v>332.5</v>
      </c>
      <c r="K30" s="13">
        <v>400</v>
      </c>
      <c r="L30" s="13">
        <v>271.182</v>
      </c>
      <c r="M30" s="13">
        <v>314.354</v>
      </c>
      <c r="N30" s="13">
        <v>343.524</v>
      </c>
      <c r="O30" s="3"/>
    </row>
    <row r="31" spans="1:15" ht="18">
      <c r="A31" s="11">
        <f t="shared" si="2"/>
        <v>30</v>
      </c>
      <c r="B31" s="1" t="s">
        <v>75</v>
      </c>
      <c r="C31" s="17" t="s">
        <v>86</v>
      </c>
      <c r="D31" s="6" t="s">
        <v>87</v>
      </c>
      <c r="E31" s="7">
        <f>COUNTIF(F$2:F31,F31)</f>
        <v>4</v>
      </c>
      <c r="F31" s="1" t="s">
        <v>18</v>
      </c>
      <c r="G31" s="21">
        <f t="shared" si="0"/>
        <v>1978.663</v>
      </c>
      <c r="H31" s="5" t="str">
        <f t="shared" si="1"/>
        <v>4º-T-3</v>
      </c>
      <c r="I31" s="13">
        <v>313.542</v>
      </c>
      <c r="J31" s="13">
        <v>311.77</v>
      </c>
      <c r="K31" s="13">
        <v>317.873</v>
      </c>
      <c r="L31" s="13">
        <v>309.527</v>
      </c>
      <c r="M31" s="13">
        <v>357.621</v>
      </c>
      <c r="N31" s="13">
        <v>368.33</v>
      </c>
      <c r="O31" s="8"/>
    </row>
    <row r="32" spans="1:15" ht="18">
      <c r="A32" s="11">
        <f t="shared" si="2"/>
        <v>31</v>
      </c>
      <c r="B32" s="1" t="s">
        <v>25</v>
      </c>
      <c r="C32" s="22" t="s">
        <v>78</v>
      </c>
      <c r="D32" s="1" t="s">
        <v>81</v>
      </c>
      <c r="E32" s="7">
        <f>COUNTIF(F$2:F32,F32)</f>
        <v>5</v>
      </c>
      <c r="F32" s="1" t="s">
        <v>18</v>
      </c>
      <c r="G32" s="21">
        <f t="shared" si="0"/>
        <v>2007.701</v>
      </c>
      <c r="H32" s="5" t="str">
        <f t="shared" si="1"/>
        <v>5º-T-3</v>
      </c>
      <c r="I32" s="13">
        <v>329.5</v>
      </c>
      <c r="J32" s="13">
        <v>360.997</v>
      </c>
      <c r="K32" s="13">
        <v>302.102</v>
      </c>
      <c r="L32" s="13">
        <v>306.251</v>
      </c>
      <c r="M32" s="13">
        <v>343.173</v>
      </c>
      <c r="N32" s="13">
        <v>365.678</v>
      </c>
      <c r="O32" s="3"/>
    </row>
    <row r="33" spans="1:15" ht="18">
      <c r="A33" s="11">
        <f t="shared" si="2"/>
        <v>32</v>
      </c>
      <c r="B33" s="1" t="s">
        <v>25</v>
      </c>
      <c r="C33" s="22" t="s">
        <v>71</v>
      </c>
      <c r="D33" s="1" t="s">
        <v>23</v>
      </c>
      <c r="E33" s="7">
        <f>COUNTIF(F$2:F33,F33)</f>
        <v>1</v>
      </c>
      <c r="F33" s="1" t="s">
        <v>72</v>
      </c>
      <c r="G33" s="21">
        <f t="shared" si="0"/>
        <v>2099.7219999999998</v>
      </c>
      <c r="H33" s="5" t="str">
        <f t="shared" si="1"/>
        <v>1º-T5-A FC</v>
      </c>
      <c r="I33" s="13">
        <v>298.616</v>
      </c>
      <c r="J33" s="13">
        <v>318.141</v>
      </c>
      <c r="K33" s="13">
        <v>282.965</v>
      </c>
      <c r="L33" s="13">
        <v>400</v>
      </c>
      <c r="M33" s="13">
        <v>400</v>
      </c>
      <c r="N33" s="13">
        <v>400</v>
      </c>
      <c r="O33" s="3"/>
    </row>
    <row r="34" spans="1:15" ht="18">
      <c r="A34" s="11">
        <f t="shared" si="2"/>
        <v>33</v>
      </c>
      <c r="B34" s="1" t="s">
        <v>25</v>
      </c>
      <c r="C34" s="22" t="s">
        <v>78</v>
      </c>
      <c r="D34" s="1" t="s">
        <v>21</v>
      </c>
      <c r="E34" s="7">
        <f>COUNTIF(F$2:F34,F34)</f>
        <v>5</v>
      </c>
      <c r="F34" s="1" t="s">
        <v>37</v>
      </c>
      <c r="G34" s="21">
        <f t="shared" si="0"/>
        <v>2102.5699999999997</v>
      </c>
      <c r="H34" s="5" t="str">
        <f t="shared" si="1"/>
        <v>5º-T2-A</v>
      </c>
      <c r="I34" s="13">
        <v>342.191</v>
      </c>
      <c r="J34" s="13">
        <v>340.447</v>
      </c>
      <c r="K34" s="13">
        <v>322.59</v>
      </c>
      <c r="L34" s="13">
        <v>384.068</v>
      </c>
      <c r="M34" s="13">
        <v>352.2</v>
      </c>
      <c r="N34" s="13">
        <v>361.074</v>
      </c>
      <c r="O34" s="3"/>
    </row>
    <row r="35" spans="1:15" ht="18">
      <c r="A35" s="11">
        <f aca="true" t="shared" si="3" ref="A35:A66">A34+1</f>
        <v>34</v>
      </c>
      <c r="B35" s="1" t="s">
        <v>25</v>
      </c>
      <c r="C35" s="22" t="s">
        <v>78</v>
      </c>
      <c r="D35" s="1" t="s">
        <v>21</v>
      </c>
      <c r="E35" s="7">
        <f>COUNTIF(F$2:F35,F35)</f>
        <v>2</v>
      </c>
      <c r="F35" s="1" t="s">
        <v>45</v>
      </c>
      <c r="G35" s="21">
        <f t="shared" si="0"/>
        <v>2102.5699999999997</v>
      </c>
      <c r="H35" s="5" t="str">
        <f t="shared" si="1"/>
        <v>2º-T2A-NO</v>
      </c>
      <c r="I35" s="13">
        <v>342.191</v>
      </c>
      <c r="J35" s="13">
        <v>340.447</v>
      </c>
      <c r="K35" s="13">
        <v>322.59</v>
      </c>
      <c r="L35" s="13">
        <v>384.068</v>
      </c>
      <c r="M35" s="13">
        <v>352.2</v>
      </c>
      <c r="N35" s="13">
        <v>361.074</v>
      </c>
      <c r="O35" s="3"/>
    </row>
    <row r="36" spans="1:15" ht="18">
      <c r="A36" s="11">
        <f t="shared" si="3"/>
        <v>35</v>
      </c>
      <c r="B36" s="1" t="s">
        <v>25</v>
      </c>
      <c r="C36" s="22" t="s">
        <v>73</v>
      </c>
      <c r="D36" s="1" t="s">
        <v>21</v>
      </c>
      <c r="E36" s="7">
        <f>COUNTIF(F$2:F36,F36)</f>
        <v>6</v>
      </c>
      <c r="F36" s="1" t="s">
        <v>37</v>
      </c>
      <c r="G36" s="21">
        <f t="shared" si="0"/>
        <v>2124.239</v>
      </c>
      <c r="H36" s="5" t="str">
        <f t="shared" si="1"/>
        <v>6º-T2-A</v>
      </c>
      <c r="I36" s="13">
        <v>378.807</v>
      </c>
      <c r="J36" s="13">
        <v>327.615</v>
      </c>
      <c r="K36" s="13">
        <v>354.167</v>
      </c>
      <c r="L36" s="13">
        <v>326.361</v>
      </c>
      <c r="M36" s="13">
        <v>366.441</v>
      </c>
      <c r="N36" s="13">
        <v>370.848</v>
      </c>
      <c r="O36" s="3"/>
    </row>
    <row r="37" spans="1:15" ht="18">
      <c r="A37" s="11">
        <f t="shared" si="3"/>
        <v>36</v>
      </c>
      <c r="B37" s="1" t="s">
        <v>25</v>
      </c>
      <c r="C37" s="22" t="s">
        <v>73</v>
      </c>
      <c r="D37" s="1" t="s">
        <v>21</v>
      </c>
      <c r="E37" s="7">
        <f>COUNTIF(F$2:F37,F37)</f>
        <v>1</v>
      </c>
      <c r="F37" s="1" t="s">
        <v>46</v>
      </c>
      <c r="G37" s="21">
        <f t="shared" si="0"/>
        <v>2124.239</v>
      </c>
      <c r="H37" s="5" t="str">
        <f t="shared" si="1"/>
        <v>1º-T2A-IN</v>
      </c>
      <c r="I37" s="13">
        <v>378.807</v>
      </c>
      <c r="J37" s="13">
        <v>327.615</v>
      </c>
      <c r="K37" s="13">
        <v>354.167</v>
      </c>
      <c r="L37" s="13">
        <v>326.361</v>
      </c>
      <c r="M37" s="13">
        <v>366.441</v>
      </c>
      <c r="N37" s="13">
        <v>370.848</v>
      </c>
      <c r="O37" s="3"/>
    </row>
    <row r="38" spans="1:15" ht="18">
      <c r="A38" s="11">
        <f t="shared" si="3"/>
        <v>37</v>
      </c>
      <c r="B38" s="1" t="s">
        <v>25</v>
      </c>
      <c r="C38" s="22" t="s">
        <v>73</v>
      </c>
      <c r="D38" s="1" t="s">
        <v>21</v>
      </c>
      <c r="E38" s="7">
        <f>COUNTIF(F$2:F38,F38)</f>
        <v>3</v>
      </c>
      <c r="F38" s="1" t="s">
        <v>45</v>
      </c>
      <c r="G38" s="21">
        <f t="shared" si="0"/>
        <v>2124.239</v>
      </c>
      <c r="H38" s="5" t="str">
        <f t="shared" si="1"/>
        <v>3º-T2A-NO</v>
      </c>
      <c r="I38" s="13">
        <v>378.807</v>
      </c>
      <c r="J38" s="13">
        <v>327.615</v>
      </c>
      <c r="K38" s="13">
        <v>354.167</v>
      </c>
      <c r="L38" s="13">
        <v>326.361</v>
      </c>
      <c r="M38" s="13">
        <v>366.441</v>
      </c>
      <c r="N38" s="13">
        <v>370.848</v>
      </c>
      <c r="O38" s="3"/>
    </row>
    <row r="39" spans="1:15" ht="18">
      <c r="A39" s="11">
        <f t="shared" si="3"/>
        <v>38</v>
      </c>
      <c r="B39" s="1" t="s">
        <v>15</v>
      </c>
      <c r="C39" s="22" t="s">
        <v>61</v>
      </c>
      <c r="D39" s="1" t="s">
        <v>62</v>
      </c>
      <c r="E39" s="7">
        <f>COUNTIF(F$2:F39,F39)</f>
        <v>7</v>
      </c>
      <c r="F39" s="1" t="s">
        <v>37</v>
      </c>
      <c r="G39" s="21">
        <f t="shared" si="0"/>
        <v>2160.5379999999996</v>
      </c>
      <c r="H39" s="5" t="str">
        <f t="shared" si="1"/>
        <v>7º-T2-A</v>
      </c>
      <c r="I39" s="13">
        <v>378.76</v>
      </c>
      <c r="J39" s="13">
        <v>350.088</v>
      </c>
      <c r="K39" s="13">
        <v>328.444</v>
      </c>
      <c r="L39" s="13">
        <v>329.839</v>
      </c>
      <c r="M39" s="13">
        <v>373.407</v>
      </c>
      <c r="N39" s="13">
        <v>400</v>
      </c>
      <c r="O39" s="3"/>
    </row>
    <row r="40" spans="1:15" ht="18">
      <c r="A40" s="11">
        <f t="shared" si="3"/>
        <v>39</v>
      </c>
      <c r="B40" s="1" t="s">
        <v>15</v>
      </c>
      <c r="C40" s="22" t="s">
        <v>61</v>
      </c>
      <c r="D40" s="1" t="s">
        <v>62</v>
      </c>
      <c r="E40" s="7">
        <f>COUNTIF(F$2:F40,F40)</f>
        <v>2</v>
      </c>
      <c r="F40" s="1" t="s">
        <v>46</v>
      </c>
      <c r="G40" s="21">
        <f t="shared" si="0"/>
        <v>2160.5379999999996</v>
      </c>
      <c r="H40" s="5" t="str">
        <f t="shared" si="1"/>
        <v>2º-T2A-IN</v>
      </c>
      <c r="I40" s="13">
        <v>378.76</v>
      </c>
      <c r="J40" s="13">
        <v>350.088</v>
      </c>
      <c r="K40" s="13">
        <v>328.444</v>
      </c>
      <c r="L40" s="13">
        <v>329.839</v>
      </c>
      <c r="M40" s="13">
        <v>373.407</v>
      </c>
      <c r="N40" s="13">
        <v>400</v>
      </c>
      <c r="O40" s="3"/>
    </row>
    <row r="41" spans="1:15" ht="18">
      <c r="A41" s="11">
        <f t="shared" si="3"/>
        <v>40</v>
      </c>
      <c r="B41" s="1" t="s">
        <v>15</v>
      </c>
      <c r="C41" s="22" t="s">
        <v>61</v>
      </c>
      <c r="D41" s="1" t="s">
        <v>62</v>
      </c>
      <c r="E41" s="7">
        <f>COUNTIF(F$2:F41,F41)</f>
        <v>4</v>
      </c>
      <c r="F41" s="1" t="s">
        <v>45</v>
      </c>
      <c r="G41" s="21">
        <f t="shared" si="0"/>
        <v>2160.5379999999996</v>
      </c>
      <c r="H41" s="5" t="str">
        <f t="shared" si="1"/>
        <v>4º-T2A-NO</v>
      </c>
      <c r="I41" s="13">
        <v>378.76</v>
      </c>
      <c r="J41" s="13">
        <v>350.088</v>
      </c>
      <c r="K41" s="13">
        <v>328.444</v>
      </c>
      <c r="L41" s="13">
        <v>329.839</v>
      </c>
      <c r="M41" s="13">
        <v>373.407</v>
      </c>
      <c r="N41" s="13">
        <v>400</v>
      </c>
      <c r="O41" s="3"/>
    </row>
    <row r="42" spans="1:15" ht="18">
      <c r="A42" s="11">
        <f t="shared" si="3"/>
        <v>41</v>
      </c>
      <c r="B42" s="1" t="s">
        <v>15</v>
      </c>
      <c r="C42" s="22" t="s">
        <v>61</v>
      </c>
      <c r="D42" s="1" t="s">
        <v>70</v>
      </c>
      <c r="E42" s="7">
        <f>COUNTIF(F$2:F42,F42)</f>
        <v>6</v>
      </c>
      <c r="F42" s="1" t="s">
        <v>18</v>
      </c>
      <c r="G42" s="21">
        <f t="shared" si="0"/>
        <v>2343.8450000000003</v>
      </c>
      <c r="H42" s="5" t="str">
        <f t="shared" si="1"/>
        <v>6º-T-3</v>
      </c>
      <c r="I42" s="13">
        <v>400</v>
      </c>
      <c r="J42" s="13">
        <v>400</v>
      </c>
      <c r="K42" s="13">
        <v>349.514</v>
      </c>
      <c r="L42" s="13">
        <v>400</v>
      </c>
      <c r="M42" s="13">
        <v>394.331</v>
      </c>
      <c r="N42" s="13">
        <v>400</v>
      </c>
      <c r="O42" s="3"/>
    </row>
    <row r="43" spans="1:15" ht="18">
      <c r="A43" s="11">
        <f t="shared" si="3"/>
        <v>42</v>
      </c>
      <c r="B43" s="1" t="s">
        <v>75</v>
      </c>
      <c r="C43" s="22" t="s">
        <v>79</v>
      </c>
      <c r="D43" s="1" t="s">
        <v>27</v>
      </c>
      <c r="E43" s="7">
        <f>COUNTIF(F$2:F43,F43)</f>
        <v>8</v>
      </c>
      <c r="F43" s="1" t="s">
        <v>37</v>
      </c>
      <c r="G43" s="21">
        <f t="shared" si="0"/>
        <v>2398.761</v>
      </c>
      <c r="H43" s="5" t="str">
        <f t="shared" si="1"/>
        <v>8º-T2-A</v>
      </c>
      <c r="I43" s="13">
        <v>398.761</v>
      </c>
      <c r="J43" s="13">
        <v>400</v>
      </c>
      <c r="K43" s="13">
        <v>400</v>
      </c>
      <c r="L43" s="13">
        <v>400</v>
      </c>
      <c r="M43" s="13">
        <v>400</v>
      </c>
      <c r="N43" s="13">
        <v>400</v>
      </c>
      <c r="O43" s="3"/>
    </row>
    <row r="44" spans="1:15" ht="18">
      <c r="A44" s="11">
        <f t="shared" si="3"/>
        <v>43</v>
      </c>
      <c r="B44" s="1" t="s">
        <v>75</v>
      </c>
      <c r="C44" s="22" t="s">
        <v>79</v>
      </c>
      <c r="D44" s="1" t="s">
        <v>27</v>
      </c>
      <c r="E44" s="7">
        <f>COUNTIF(F$2:F44,F44)</f>
        <v>5</v>
      </c>
      <c r="F44" s="1" t="s">
        <v>45</v>
      </c>
      <c r="G44" s="21">
        <f t="shared" si="0"/>
        <v>2398.761</v>
      </c>
      <c r="H44" s="5" t="str">
        <f t="shared" si="1"/>
        <v>5º-T2A-NO</v>
      </c>
      <c r="I44" s="13">
        <v>398.761</v>
      </c>
      <c r="J44" s="13">
        <v>400</v>
      </c>
      <c r="K44" s="13">
        <v>400</v>
      </c>
      <c r="L44" s="13">
        <v>400</v>
      </c>
      <c r="M44" s="13">
        <v>400</v>
      </c>
      <c r="N44" s="13">
        <v>400</v>
      </c>
      <c r="O44" s="3"/>
    </row>
    <row r="45" spans="1:15" ht="18">
      <c r="A45" s="11">
        <f t="shared" si="3"/>
        <v>44</v>
      </c>
      <c r="B45" s="1" t="s">
        <v>75</v>
      </c>
      <c r="C45" s="22" t="s">
        <v>79</v>
      </c>
      <c r="D45" s="1" t="s">
        <v>27</v>
      </c>
      <c r="E45" s="7">
        <f>COUNTIF(F$2:F45,F45)</f>
        <v>3</v>
      </c>
      <c r="F45" s="1" t="s">
        <v>46</v>
      </c>
      <c r="G45" s="21">
        <f t="shared" si="0"/>
        <v>2398.761</v>
      </c>
      <c r="H45" s="5" t="str">
        <f t="shared" si="1"/>
        <v>3º-T2A-IN</v>
      </c>
      <c r="I45" s="13">
        <v>398.761</v>
      </c>
      <c r="J45" s="13">
        <v>400</v>
      </c>
      <c r="K45" s="13">
        <v>400</v>
      </c>
      <c r="L45" s="13">
        <v>400</v>
      </c>
      <c r="M45" s="13">
        <v>400</v>
      </c>
      <c r="N45" s="13">
        <v>400</v>
      </c>
      <c r="O45" s="3"/>
    </row>
    <row r="46" spans="1:15" ht="18">
      <c r="A46" s="11">
        <f t="shared" si="3"/>
        <v>45</v>
      </c>
      <c r="B46" s="1"/>
      <c r="C46" s="22"/>
      <c r="D46" s="1"/>
      <c r="E46" s="7">
        <f>COUNTIF(F$2:F46,F46)</f>
        <v>0</v>
      </c>
      <c r="F46" s="1"/>
      <c r="G46" s="21">
        <f aca="true" t="shared" si="4" ref="G46:G66">SUM(I46:O46)</f>
        <v>0</v>
      </c>
      <c r="H46" s="5" t="str">
        <f aca="true" t="shared" si="5" ref="H46:H66">CONCATENATE(E46,"º-",F46)</f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22"/>
      <c r="D47" s="1"/>
      <c r="E47" s="7">
        <f>COUNTIF(F$2:F47,F47)</f>
        <v>0</v>
      </c>
      <c r="F47" s="1"/>
      <c r="G47" s="21">
        <f t="shared" si="4"/>
        <v>0</v>
      </c>
      <c r="H47" s="5" t="str">
        <f t="shared" si="5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22"/>
      <c r="D48" s="1"/>
      <c r="E48" s="7">
        <f>COUNTIF(F$2:F48,F48)</f>
        <v>0</v>
      </c>
      <c r="F48" s="1"/>
      <c r="G48" s="21">
        <f t="shared" si="4"/>
        <v>0</v>
      </c>
      <c r="H48" s="5" t="str">
        <f t="shared" si="5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22"/>
      <c r="D49" s="1"/>
      <c r="E49" s="7">
        <f>COUNTIF(F$2:F49,F49)</f>
        <v>0</v>
      </c>
      <c r="F49" s="1"/>
      <c r="G49" s="21">
        <f t="shared" si="4"/>
        <v>0</v>
      </c>
      <c r="H49" s="5" t="str">
        <f t="shared" si="5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22"/>
      <c r="D50" s="1"/>
      <c r="E50" s="7">
        <f>COUNTIF(F$2:F50,F50)</f>
        <v>0</v>
      </c>
      <c r="F50" s="1"/>
      <c r="G50" s="21">
        <f t="shared" si="4"/>
        <v>0</v>
      </c>
      <c r="H50" s="5" t="str">
        <f t="shared" si="5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22"/>
      <c r="D51" s="1"/>
      <c r="E51" s="7">
        <f>COUNTIF(F$2:F51,F51)</f>
        <v>0</v>
      </c>
      <c r="F51" s="1"/>
      <c r="G51" s="21">
        <f t="shared" si="4"/>
        <v>0</v>
      </c>
      <c r="H51" s="5" t="str">
        <f t="shared" si="5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22"/>
      <c r="D52" s="1"/>
      <c r="E52" s="7">
        <f>COUNTIF(F$2:F52,F52)</f>
        <v>0</v>
      </c>
      <c r="F52" s="1"/>
      <c r="G52" s="21">
        <f t="shared" si="4"/>
        <v>0</v>
      </c>
      <c r="H52" s="5" t="str">
        <f t="shared" si="5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22"/>
      <c r="D53" s="1"/>
      <c r="E53" s="7">
        <f>COUNTIF(F$2:F53,F53)</f>
        <v>0</v>
      </c>
      <c r="F53" s="1"/>
      <c r="G53" s="21">
        <f t="shared" si="4"/>
        <v>0</v>
      </c>
      <c r="H53" s="5" t="str">
        <f t="shared" si="5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22"/>
      <c r="D54" s="1"/>
      <c r="E54" s="7">
        <f>COUNTIF(F$2:F54,F54)</f>
        <v>0</v>
      </c>
      <c r="F54" s="1"/>
      <c r="G54" s="21">
        <f t="shared" si="4"/>
        <v>0</v>
      </c>
      <c r="H54" s="5" t="str">
        <f t="shared" si="5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22"/>
      <c r="D55" s="1"/>
      <c r="E55" s="7">
        <f>COUNTIF(F$2:F55,F55)</f>
        <v>0</v>
      </c>
      <c r="F55" s="1"/>
      <c r="G55" s="21">
        <f t="shared" si="4"/>
        <v>0</v>
      </c>
      <c r="H55" s="5" t="str">
        <f t="shared" si="5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22"/>
      <c r="D56" s="1"/>
      <c r="E56" s="7">
        <f>COUNTIF(F$2:F56,F56)</f>
        <v>0</v>
      </c>
      <c r="F56" s="1"/>
      <c r="G56" s="21">
        <f t="shared" si="4"/>
        <v>0</v>
      </c>
      <c r="H56" s="5" t="str">
        <f t="shared" si="5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22"/>
      <c r="D57" s="1"/>
      <c r="E57" s="7">
        <f>COUNTIF(F$2:F57,F57)</f>
        <v>0</v>
      </c>
      <c r="F57" s="6"/>
      <c r="G57" s="21">
        <f t="shared" si="4"/>
        <v>0</v>
      </c>
      <c r="H57" s="5" t="str">
        <f t="shared" si="5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22"/>
      <c r="D58" s="1"/>
      <c r="E58" s="7">
        <f>COUNTIF(F$2:F58,F58)</f>
        <v>0</v>
      </c>
      <c r="F58" s="1"/>
      <c r="G58" s="21">
        <f t="shared" si="4"/>
        <v>0</v>
      </c>
      <c r="H58" s="5" t="str">
        <f t="shared" si="5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22"/>
      <c r="D59" s="1"/>
      <c r="E59" s="7">
        <f>COUNTIF(F$2:F59,F59)</f>
        <v>0</v>
      </c>
      <c r="F59" s="1"/>
      <c r="G59" s="21">
        <f t="shared" si="4"/>
        <v>0</v>
      </c>
      <c r="H59" s="5" t="str">
        <f t="shared" si="5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22"/>
      <c r="D60" s="1"/>
      <c r="E60" s="7">
        <f>COUNTIF(F$2:F60,F60)</f>
        <v>0</v>
      </c>
      <c r="F60" s="6"/>
      <c r="G60" s="21">
        <f t="shared" si="4"/>
        <v>0</v>
      </c>
      <c r="H60" s="5" t="str">
        <f t="shared" si="5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22"/>
      <c r="D61" s="1"/>
      <c r="E61" s="7">
        <f>COUNTIF(F$2:F61,F61)</f>
        <v>0</v>
      </c>
      <c r="F61" s="1"/>
      <c r="G61" s="21">
        <f t="shared" si="4"/>
        <v>0</v>
      </c>
      <c r="H61" s="5" t="str">
        <f t="shared" si="5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22"/>
      <c r="D62" s="1"/>
      <c r="E62" s="7">
        <f>COUNTIF(F$2:F62,F62)</f>
        <v>0</v>
      </c>
      <c r="F62" s="6"/>
      <c r="G62" s="21">
        <f t="shared" si="4"/>
        <v>0</v>
      </c>
      <c r="H62" s="5" t="str">
        <f t="shared" si="5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22"/>
      <c r="D63" s="1"/>
      <c r="E63" s="7">
        <f>COUNTIF(F$2:F63,F63)</f>
        <v>0</v>
      </c>
      <c r="F63" s="1"/>
      <c r="G63" s="21">
        <f t="shared" si="4"/>
        <v>0</v>
      </c>
      <c r="H63" s="5" t="str">
        <f t="shared" si="5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22"/>
      <c r="D64" s="1"/>
      <c r="E64" s="7">
        <f>COUNTIF(F$2:F64,F64)</f>
        <v>0</v>
      </c>
      <c r="F64" s="1"/>
      <c r="G64" s="21">
        <f t="shared" si="4"/>
        <v>0</v>
      </c>
      <c r="H64" s="5" t="str">
        <f t="shared" si="5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22"/>
      <c r="D65" s="1"/>
      <c r="E65" s="7">
        <f>COUNTIF(F$2:F65,F65)</f>
        <v>0</v>
      </c>
      <c r="F65" s="6"/>
      <c r="G65" s="21">
        <f t="shared" si="4"/>
        <v>0</v>
      </c>
      <c r="H65" s="5" t="str">
        <f t="shared" si="5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22"/>
      <c r="D66" s="1"/>
      <c r="E66" s="7">
        <f>COUNTIF(F$2:F66,F66)</f>
        <v>0</v>
      </c>
      <c r="F66" s="6"/>
      <c r="G66" s="21">
        <f t="shared" si="4"/>
        <v>0</v>
      </c>
      <c r="H66" s="5" t="str">
        <f t="shared" si="5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22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22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22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22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22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22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22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22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22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22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22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22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22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22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22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22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22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22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22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22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22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22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22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17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22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22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22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22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22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3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22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22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22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22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22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22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22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22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22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22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22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22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22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22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22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17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22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22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22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22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22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22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22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3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3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3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22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22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22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22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22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22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22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22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22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22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22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22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22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22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22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17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22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22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22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22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22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22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22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22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22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22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22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22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22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22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22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22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22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22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22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22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22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22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22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22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22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22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22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22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22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22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22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22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22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22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22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22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22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22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22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22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22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22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22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22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22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22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22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22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22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22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22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22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22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22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22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22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22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22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22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22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22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22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22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22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22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22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22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22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22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22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22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22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22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22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22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22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22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22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22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22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22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22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22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22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22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22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22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22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22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22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22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22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22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22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22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22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22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22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22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22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22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22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22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22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22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22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22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22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22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22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22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22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22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22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22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22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22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22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22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22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22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22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22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22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22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22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22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22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22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22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22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22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22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22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22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22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22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22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22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22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22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22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22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22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22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22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22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22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22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22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22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22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22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22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22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22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22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22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22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22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22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22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22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22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22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22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22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22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22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22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22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22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22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22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22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22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22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22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22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22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22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22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22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22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22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22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22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22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22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22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22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22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S330"/>
  <sheetViews>
    <sheetView zoomScale="70" zoomScaleNormal="70" workbookViewId="0" topLeftCell="C1">
      <selection activeCell="C2" sqref="C2"/>
    </sheetView>
  </sheetViews>
  <sheetFormatPr defaultColWidth="11.421875" defaultRowHeight="12.75"/>
  <cols>
    <col min="1" max="1" width="11.8515625" style="10" bestFit="1" customWidth="1"/>
    <col min="2" max="2" width="20.00390625" style="0" bestFit="1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9.140625" style="0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00390625" style="0" bestFit="1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57</v>
      </c>
      <c r="C2" s="6" t="s">
        <v>96</v>
      </c>
      <c r="D2" s="6" t="s">
        <v>17</v>
      </c>
      <c r="E2" s="7">
        <f>COUNTIF(F$2:F2,F2)</f>
        <v>1</v>
      </c>
      <c r="F2" s="6" t="s">
        <v>52</v>
      </c>
      <c r="G2" s="21">
        <f aca="true" t="shared" si="0" ref="G2:G28">SUM(I2:O2)</f>
        <v>1606.6069999999997</v>
      </c>
      <c r="H2" s="5" t="str">
        <f aca="true" t="shared" si="1" ref="H2:H28">CONCATENATE(E2,"º-",F2)</f>
        <v>1º-T-6</v>
      </c>
      <c r="I2" s="13">
        <v>276.838</v>
      </c>
      <c r="J2" s="13">
        <v>281.224</v>
      </c>
      <c r="K2" s="13">
        <v>254.44</v>
      </c>
      <c r="L2" s="13">
        <v>247.215</v>
      </c>
      <c r="M2" s="13">
        <v>278.447</v>
      </c>
      <c r="N2" s="13">
        <v>268.443</v>
      </c>
      <c r="O2" s="8"/>
    </row>
    <row r="3" spans="1:15" ht="18">
      <c r="A3" s="11">
        <f aca="true" t="shared" si="2" ref="A3:A34">A2+1</f>
        <v>2</v>
      </c>
      <c r="B3" s="6" t="s">
        <v>57</v>
      </c>
      <c r="C3" s="6" t="s">
        <v>96</v>
      </c>
      <c r="D3" s="7" t="s">
        <v>17</v>
      </c>
      <c r="E3" s="7">
        <f>COUNTIF(F$2:F3,F3)</f>
        <v>1</v>
      </c>
      <c r="F3" s="1" t="s">
        <v>29</v>
      </c>
      <c r="G3" s="21">
        <f t="shared" si="0"/>
        <v>1657.094</v>
      </c>
      <c r="H3" s="5" t="str">
        <f t="shared" si="1"/>
        <v>1º-T-1</v>
      </c>
      <c r="I3" s="13">
        <v>278.113</v>
      </c>
      <c r="J3" s="13">
        <v>284.225</v>
      </c>
      <c r="K3" s="13">
        <v>259.302</v>
      </c>
      <c r="L3" s="13">
        <v>255.455</v>
      </c>
      <c r="M3" s="13">
        <v>292.537</v>
      </c>
      <c r="N3" s="13">
        <v>287.462</v>
      </c>
      <c r="O3" s="3"/>
    </row>
    <row r="4" spans="1:15" ht="18">
      <c r="A4" s="11">
        <f t="shared" si="2"/>
        <v>3</v>
      </c>
      <c r="B4" s="6" t="s">
        <v>106</v>
      </c>
      <c r="C4" s="1" t="s">
        <v>107</v>
      </c>
      <c r="D4" s="1" t="s">
        <v>108</v>
      </c>
      <c r="E4" s="7">
        <f>COUNTIF(F$2:F4,F4)</f>
        <v>1</v>
      </c>
      <c r="F4" s="1" t="s">
        <v>18</v>
      </c>
      <c r="G4" s="21">
        <f t="shared" si="0"/>
        <v>1679.4689999999996</v>
      </c>
      <c r="H4" s="5" t="str">
        <f t="shared" si="1"/>
        <v>1º-T-3</v>
      </c>
      <c r="I4" s="13">
        <v>284.792</v>
      </c>
      <c r="J4" s="13">
        <v>274.885</v>
      </c>
      <c r="K4" s="13">
        <v>275.878</v>
      </c>
      <c r="L4" s="13">
        <v>268.473</v>
      </c>
      <c r="M4" s="13">
        <v>275.544</v>
      </c>
      <c r="N4" s="13">
        <v>299.897</v>
      </c>
      <c r="O4" s="3"/>
    </row>
    <row r="5" spans="1:15" ht="18">
      <c r="A5" s="11">
        <f t="shared" si="2"/>
        <v>4</v>
      </c>
      <c r="B5" s="6" t="s">
        <v>100</v>
      </c>
      <c r="C5" s="1" t="s">
        <v>101</v>
      </c>
      <c r="D5" s="1" t="s">
        <v>27</v>
      </c>
      <c r="E5" s="7">
        <f>COUNTIF(F$2:F5,F5)</f>
        <v>2</v>
      </c>
      <c r="F5" s="1" t="s">
        <v>29</v>
      </c>
      <c r="G5" s="21">
        <f t="shared" si="0"/>
        <v>1686.771</v>
      </c>
      <c r="H5" s="5" t="str">
        <f t="shared" si="1"/>
        <v>2º-T-1</v>
      </c>
      <c r="I5" s="13">
        <v>284.811</v>
      </c>
      <c r="J5" s="13">
        <v>315.881</v>
      </c>
      <c r="K5" s="13">
        <v>254.971</v>
      </c>
      <c r="L5" s="13">
        <v>242.832</v>
      </c>
      <c r="M5" s="13">
        <v>283.962</v>
      </c>
      <c r="N5" s="13">
        <v>304.314</v>
      </c>
      <c r="O5" s="3"/>
    </row>
    <row r="6" spans="1:15" ht="18">
      <c r="A6" s="11">
        <f t="shared" si="2"/>
        <v>5</v>
      </c>
      <c r="B6" s="6" t="s">
        <v>94</v>
      </c>
      <c r="C6" s="1" t="s">
        <v>97</v>
      </c>
      <c r="D6" s="1" t="s">
        <v>114</v>
      </c>
      <c r="E6" s="7">
        <f>COUNTIF(F$2:F6,F6)</f>
        <v>2</v>
      </c>
      <c r="F6" s="1" t="s">
        <v>18</v>
      </c>
      <c r="G6" s="21">
        <f t="shared" si="0"/>
        <v>1689.603</v>
      </c>
      <c r="H6" s="5" t="str">
        <f t="shared" si="1"/>
        <v>2º-T-3</v>
      </c>
      <c r="I6" s="13">
        <v>290.638</v>
      </c>
      <c r="J6" s="13">
        <v>282.896</v>
      </c>
      <c r="K6" s="13">
        <v>275.664</v>
      </c>
      <c r="L6" s="13">
        <v>280.958</v>
      </c>
      <c r="M6" s="13">
        <v>282.317</v>
      </c>
      <c r="N6" s="13">
        <v>277.13</v>
      </c>
      <c r="O6" s="3"/>
    </row>
    <row r="7" spans="1:15" ht="18">
      <c r="A7" s="11">
        <f t="shared" si="2"/>
        <v>6</v>
      </c>
      <c r="B7" s="6" t="s">
        <v>100</v>
      </c>
      <c r="C7" s="1" t="s">
        <v>101</v>
      </c>
      <c r="D7" s="1" t="s">
        <v>21</v>
      </c>
      <c r="E7" s="7">
        <f>COUNTIF(F$2:F7,F7)</f>
        <v>1</v>
      </c>
      <c r="F7" s="1" t="s">
        <v>37</v>
      </c>
      <c r="G7" s="21">
        <f t="shared" si="0"/>
        <v>1698.8169999999998</v>
      </c>
      <c r="H7" s="5" t="str">
        <f t="shared" si="1"/>
        <v>1º-T2-A</v>
      </c>
      <c r="I7" s="13">
        <v>290.924</v>
      </c>
      <c r="J7" s="13">
        <v>299.455</v>
      </c>
      <c r="K7" s="13">
        <v>265.187</v>
      </c>
      <c r="L7" s="13">
        <v>252.942</v>
      </c>
      <c r="M7" s="13">
        <v>299.3</v>
      </c>
      <c r="N7" s="13">
        <v>291.009</v>
      </c>
      <c r="O7" s="3"/>
    </row>
    <row r="8" spans="1:15" ht="18">
      <c r="A8" s="11">
        <f t="shared" si="2"/>
        <v>7</v>
      </c>
      <c r="B8" s="6" t="s">
        <v>57</v>
      </c>
      <c r="C8" s="1" t="s">
        <v>92</v>
      </c>
      <c r="D8" s="1" t="s">
        <v>23</v>
      </c>
      <c r="E8" s="7">
        <f>COUNTIF(F$2:F8,F8)</f>
        <v>1</v>
      </c>
      <c r="F8" s="1" t="s">
        <v>24</v>
      </c>
      <c r="G8" s="21">
        <f t="shared" si="0"/>
        <v>1752.871</v>
      </c>
      <c r="H8" s="5" t="str">
        <f t="shared" si="1"/>
        <v>1º-T5-A</v>
      </c>
      <c r="I8" s="13">
        <v>295.457</v>
      </c>
      <c r="J8" s="13">
        <v>300.584</v>
      </c>
      <c r="K8" s="13">
        <v>275.565</v>
      </c>
      <c r="L8" s="13">
        <v>275.257</v>
      </c>
      <c r="M8" s="13">
        <v>316.432</v>
      </c>
      <c r="N8" s="13">
        <v>289.576</v>
      </c>
      <c r="O8" s="3"/>
    </row>
    <row r="9" spans="1:16" ht="18">
      <c r="A9" s="11">
        <f t="shared" si="2"/>
        <v>8</v>
      </c>
      <c r="B9" s="6" t="s">
        <v>102</v>
      </c>
      <c r="C9" s="1" t="s">
        <v>103</v>
      </c>
      <c r="D9" s="6" t="s">
        <v>104</v>
      </c>
      <c r="E9" s="7">
        <f>COUNTIF(F$2:F9,F9)</f>
        <v>3</v>
      </c>
      <c r="F9" s="1" t="s">
        <v>18</v>
      </c>
      <c r="G9" s="21">
        <f t="shared" si="0"/>
        <v>1754.9470000000001</v>
      </c>
      <c r="H9" s="5" t="str">
        <f t="shared" si="1"/>
        <v>3º-T-3</v>
      </c>
      <c r="I9" s="13">
        <v>281.942</v>
      </c>
      <c r="J9" s="13">
        <v>321.719</v>
      </c>
      <c r="K9" s="13">
        <v>265.373</v>
      </c>
      <c r="L9" s="13">
        <v>287.247</v>
      </c>
      <c r="M9" s="13">
        <v>293.735</v>
      </c>
      <c r="N9" s="13">
        <v>304.931</v>
      </c>
      <c r="O9" s="3"/>
      <c r="P9" s="12"/>
    </row>
    <row r="10" spans="1:15" ht="18">
      <c r="A10" s="11">
        <f t="shared" si="2"/>
        <v>9</v>
      </c>
      <c r="B10" s="6" t="s">
        <v>110</v>
      </c>
      <c r="C10" s="1" t="s">
        <v>30</v>
      </c>
      <c r="D10" s="1" t="s">
        <v>111</v>
      </c>
      <c r="E10" s="7">
        <f>COUNTIF(F$2:F10,F10)</f>
        <v>1</v>
      </c>
      <c r="F10" s="1" t="s">
        <v>112</v>
      </c>
      <c r="G10" s="21">
        <f t="shared" si="0"/>
        <v>1778.1789999999999</v>
      </c>
      <c r="H10" s="5" t="str">
        <f t="shared" si="1"/>
        <v>1º-C-1/24</v>
      </c>
      <c r="I10" s="13">
        <v>316.638</v>
      </c>
      <c r="J10" s="13">
        <v>295.75</v>
      </c>
      <c r="K10" s="13">
        <v>290.676</v>
      </c>
      <c r="L10" s="13">
        <v>276.254</v>
      </c>
      <c r="M10" s="13">
        <v>290.822</v>
      </c>
      <c r="N10" s="13">
        <v>308.039</v>
      </c>
      <c r="O10" s="3"/>
    </row>
    <row r="11" spans="1:15" ht="18">
      <c r="A11" s="11">
        <f t="shared" si="2"/>
        <v>10</v>
      </c>
      <c r="B11" s="6" t="s">
        <v>57</v>
      </c>
      <c r="C11" s="1" t="s">
        <v>98</v>
      </c>
      <c r="D11" s="1" t="s">
        <v>23</v>
      </c>
      <c r="E11" s="7">
        <f>COUNTIF(F$2:F11,F11)</f>
        <v>1</v>
      </c>
      <c r="F11" s="1" t="s">
        <v>99</v>
      </c>
      <c r="G11" s="21">
        <f t="shared" si="0"/>
        <v>1869.242</v>
      </c>
      <c r="H11" s="5" t="str">
        <f t="shared" si="1"/>
        <v>1º-FC</v>
      </c>
      <c r="I11" s="13">
        <v>310.617</v>
      </c>
      <c r="J11" s="13">
        <v>292.222</v>
      </c>
      <c r="K11" s="13">
        <v>347.99</v>
      </c>
      <c r="L11" s="13">
        <v>357.948</v>
      </c>
      <c r="M11" s="13">
        <v>288.318</v>
      </c>
      <c r="N11" s="13">
        <v>272.147</v>
      </c>
      <c r="O11" s="3"/>
    </row>
    <row r="12" spans="1:15" ht="18">
      <c r="A12" s="11">
        <f t="shared" si="2"/>
        <v>11</v>
      </c>
      <c r="B12" s="6" t="s">
        <v>65</v>
      </c>
      <c r="C12" s="1" t="s">
        <v>105</v>
      </c>
      <c r="D12" s="1" t="s">
        <v>27</v>
      </c>
      <c r="E12" s="7">
        <f>COUNTIF(F$2:F12,F12)</f>
        <v>3</v>
      </c>
      <c r="F12" s="1" t="s">
        <v>29</v>
      </c>
      <c r="G12" s="21">
        <f t="shared" si="0"/>
        <v>1883.474</v>
      </c>
      <c r="H12" s="5" t="str">
        <f t="shared" si="1"/>
        <v>3º-T-1</v>
      </c>
      <c r="I12" s="13">
        <v>325.488</v>
      </c>
      <c r="J12" s="13">
        <v>314.519</v>
      </c>
      <c r="K12" s="13">
        <v>309.5</v>
      </c>
      <c r="L12" s="13">
        <v>292.256</v>
      </c>
      <c r="M12" s="13">
        <v>317.441</v>
      </c>
      <c r="N12" s="13">
        <v>324.27</v>
      </c>
      <c r="O12" s="3"/>
    </row>
    <row r="13" spans="1:15" ht="18">
      <c r="A13" s="11">
        <f t="shared" si="2"/>
        <v>12</v>
      </c>
      <c r="B13" s="6" t="s">
        <v>25</v>
      </c>
      <c r="C13" s="1" t="s">
        <v>109</v>
      </c>
      <c r="D13" s="1" t="s">
        <v>21</v>
      </c>
      <c r="E13" s="7">
        <f>COUNTIF(F$2:F13,F13)</f>
        <v>2</v>
      </c>
      <c r="F13" s="1" t="s">
        <v>37</v>
      </c>
      <c r="G13" s="21">
        <f t="shared" si="0"/>
        <v>1888.067</v>
      </c>
      <c r="H13" s="5" t="str">
        <f t="shared" si="1"/>
        <v>2º-T2-A</v>
      </c>
      <c r="I13" s="13">
        <v>309.239</v>
      </c>
      <c r="J13" s="13">
        <v>315.472</v>
      </c>
      <c r="K13" s="13">
        <v>279.72</v>
      </c>
      <c r="L13" s="13">
        <v>288.769</v>
      </c>
      <c r="M13" s="13">
        <v>326.944</v>
      </c>
      <c r="N13" s="13">
        <v>367.923</v>
      </c>
      <c r="O13" s="3"/>
    </row>
    <row r="14" spans="1:15" ht="18">
      <c r="A14" s="11">
        <f t="shared" si="2"/>
        <v>13</v>
      </c>
      <c r="B14" s="6" t="s">
        <v>25</v>
      </c>
      <c r="C14" s="1" t="s">
        <v>115</v>
      </c>
      <c r="D14" s="1" t="s">
        <v>17</v>
      </c>
      <c r="E14" s="7">
        <f>COUNTIF(F$2:F14,F14)</f>
        <v>3</v>
      </c>
      <c r="F14" s="1" t="s">
        <v>37</v>
      </c>
      <c r="G14" s="21">
        <f t="shared" si="0"/>
        <v>1906.315</v>
      </c>
      <c r="H14" s="5" t="str">
        <f t="shared" si="1"/>
        <v>3º-T2-A</v>
      </c>
      <c r="I14" s="13">
        <v>327.584</v>
      </c>
      <c r="J14" s="13">
        <v>331.775</v>
      </c>
      <c r="K14" s="13">
        <v>286.14</v>
      </c>
      <c r="L14" s="13">
        <v>318.246</v>
      </c>
      <c r="M14" s="13">
        <v>325.047</v>
      </c>
      <c r="N14" s="13">
        <v>317.523</v>
      </c>
      <c r="O14" s="3"/>
    </row>
    <row r="15" spans="1:16" ht="18">
      <c r="A15" s="11">
        <f t="shared" si="2"/>
        <v>14</v>
      </c>
      <c r="B15" s="6" t="s">
        <v>88</v>
      </c>
      <c r="C15" s="1" t="s">
        <v>90</v>
      </c>
      <c r="D15" s="1" t="s">
        <v>27</v>
      </c>
      <c r="E15" s="7">
        <f>COUNTIF(F$2:F15,F15)</f>
        <v>4</v>
      </c>
      <c r="F15" s="1" t="s">
        <v>37</v>
      </c>
      <c r="G15" s="21">
        <f t="shared" si="0"/>
        <v>1915.0420000000001</v>
      </c>
      <c r="H15" s="5" t="str">
        <f t="shared" si="1"/>
        <v>4º-T2-A</v>
      </c>
      <c r="I15" s="13">
        <v>323.076</v>
      </c>
      <c r="J15" s="13">
        <v>312.66</v>
      </c>
      <c r="K15" s="13">
        <v>288.028</v>
      </c>
      <c r="L15" s="13">
        <v>286.939</v>
      </c>
      <c r="M15" s="13">
        <v>400</v>
      </c>
      <c r="N15" s="13">
        <v>304.339</v>
      </c>
      <c r="O15" s="3"/>
      <c r="P15" s="12"/>
    </row>
    <row r="16" spans="1:15" ht="17.25" customHeight="1">
      <c r="A16" s="11">
        <f t="shared" si="2"/>
        <v>15</v>
      </c>
      <c r="B16" s="6" t="s">
        <v>88</v>
      </c>
      <c r="C16" s="1" t="s">
        <v>79</v>
      </c>
      <c r="D16" s="1" t="s">
        <v>89</v>
      </c>
      <c r="E16" s="7">
        <f>COUNTIF(F$2:F16,F16)</f>
        <v>4</v>
      </c>
      <c r="F16" s="1" t="s">
        <v>18</v>
      </c>
      <c r="G16" s="21">
        <f t="shared" si="0"/>
        <v>1917.399</v>
      </c>
      <c r="H16" s="5" t="str">
        <f t="shared" si="1"/>
        <v>4º-T-3</v>
      </c>
      <c r="I16" s="13">
        <v>319.167</v>
      </c>
      <c r="J16" s="13">
        <v>312.112</v>
      </c>
      <c r="K16" s="13">
        <v>305.087</v>
      </c>
      <c r="L16" s="13">
        <v>297.3</v>
      </c>
      <c r="M16" s="13">
        <v>345.311</v>
      </c>
      <c r="N16" s="13">
        <v>338.422</v>
      </c>
      <c r="O16" s="3"/>
    </row>
    <row r="17" spans="1:16" ht="18">
      <c r="A17" s="11">
        <f t="shared" si="2"/>
        <v>16</v>
      </c>
      <c r="B17" s="6" t="s">
        <v>57</v>
      </c>
      <c r="C17" s="1" t="s">
        <v>92</v>
      </c>
      <c r="D17" s="6" t="s">
        <v>62</v>
      </c>
      <c r="E17" s="7">
        <f>COUNTIF(F$2:F17,F17)</f>
        <v>5</v>
      </c>
      <c r="F17" s="1" t="s">
        <v>37</v>
      </c>
      <c r="G17" s="21">
        <f t="shared" si="0"/>
        <v>1918.253</v>
      </c>
      <c r="H17" s="5" t="str">
        <f t="shared" si="1"/>
        <v>5º-T2-A</v>
      </c>
      <c r="I17" s="13">
        <v>331.064</v>
      </c>
      <c r="J17" s="13">
        <v>333.674</v>
      </c>
      <c r="K17" s="13">
        <v>299.256</v>
      </c>
      <c r="L17" s="13">
        <v>297.943</v>
      </c>
      <c r="M17" s="13">
        <v>318.662</v>
      </c>
      <c r="N17" s="13">
        <v>337.654</v>
      </c>
      <c r="O17" s="3"/>
      <c r="P17" s="12"/>
    </row>
    <row r="18" spans="1:15" ht="18">
      <c r="A18" s="11">
        <f t="shared" si="2"/>
        <v>17</v>
      </c>
      <c r="B18" s="6" t="s">
        <v>57</v>
      </c>
      <c r="C18" s="1" t="s">
        <v>92</v>
      </c>
      <c r="D18" s="6" t="s">
        <v>62</v>
      </c>
      <c r="E18" s="7">
        <f>COUNTIF(F$2:F18,F18)</f>
        <v>1</v>
      </c>
      <c r="F18" s="1" t="s">
        <v>93</v>
      </c>
      <c r="G18" s="21">
        <f t="shared" si="0"/>
        <v>1918.253</v>
      </c>
      <c r="H18" s="5" t="str">
        <f t="shared" si="1"/>
        <v>1º-T2A-DA</v>
      </c>
      <c r="I18" s="13">
        <v>331.064</v>
      </c>
      <c r="J18" s="13">
        <v>333.674</v>
      </c>
      <c r="K18" s="13">
        <v>299.256</v>
      </c>
      <c r="L18" s="13">
        <v>297.943</v>
      </c>
      <c r="M18" s="13">
        <v>318.662</v>
      </c>
      <c r="N18" s="13">
        <v>337.654</v>
      </c>
      <c r="O18" s="3"/>
    </row>
    <row r="19" spans="1:15" ht="18">
      <c r="A19" s="11">
        <f t="shared" si="2"/>
        <v>18</v>
      </c>
      <c r="B19" s="6" t="s">
        <v>88</v>
      </c>
      <c r="C19" s="1" t="s">
        <v>79</v>
      </c>
      <c r="D19" s="6" t="s">
        <v>104</v>
      </c>
      <c r="E19" s="7">
        <f>COUNTIF(F$2:F19,F19)</f>
        <v>2</v>
      </c>
      <c r="F19" s="1" t="s">
        <v>52</v>
      </c>
      <c r="G19" s="21">
        <f t="shared" si="0"/>
        <v>1923.612</v>
      </c>
      <c r="H19" s="5" t="str">
        <f t="shared" si="1"/>
        <v>2º-T-6</v>
      </c>
      <c r="I19" s="13">
        <v>319.168</v>
      </c>
      <c r="J19" s="13">
        <v>307.517</v>
      </c>
      <c r="K19" s="13">
        <v>315.18</v>
      </c>
      <c r="L19" s="13">
        <v>316.824</v>
      </c>
      <c r="M19" s="13">
        <v>343.325</v>
      </c>
      <c r="N19" s="13">
        <v>321.598</v>
      </c>
      <c r="O19" s="3"/>
    </row>
    <row r="20" spans="1:15" ht="18">
      <c r="A20" s="11">
        <f t="shared" si="2"/>
        <v>19</v>
      </c>
      <c r="B20" s="6" t="s">
        <v>65</v>
      </c>
      <c r="C20" s="1" t="s">
        <v>105</v>
      </c>
      <c r="D20" s="1" t="s">
        <v>27</v>
      </c>
      <c r="E20" s="7">
        <f>COUNTIF(F$2:F20,F20)</f>
        <v>6</v>
      </c>
      <c r="F20" s="1" t="s">
        <v>37</v>
      </c>
      <c r="G20" s="21">
        <f t="shared" si="0"/>
        <v>1937.966</v>
      </c>
      <c r="H20" s="5" t="str">
        <f t="shared" si="1"/>
        <v>6º-T2-A</v>
      </c>
      <c r="I20" s="13">
        <v>346.339</v>
      </c>
      <c r="J20" s="13">
        <v>343.707</v>
      </c>
      <c r="K20" s="13">
        <v>331.81</v>
      </c>
      <c r="L20" s="13">
        <v>306.012</v>
      </c>
      <c r="M20" s="13">
        <v>306.055</v>
      </c>
      <c r="N20" s="13">
        <v>304.043</v>
      </c>
      <c r="O20" s="3"/>
    </row>
    <row r="21" spans="1:15" ht="18">
      <c r="A21" s="11">
        <f t="shared" si="2"/>
        <v>20</v>
      </c>
      <c r="B21" s="6" t="s">
        <v>94</v>
      </c>
      <c r="C21" s="1" t="s">
        <v>97</v>
      </c>
      <c r="D21" s="1" t="s">
        <v>21</v>
      </c>
      <c r="E21" s="7">
        <f>COUNTIF(F$2:F21,F21)</f>
        <v>7</v>
      </c>
      <c r="F21" s="1" t="s">
        <v>37</v>
      </c>
      <c r="G21" s="21">
        <f t="shared" si="0"/>
        <v>1940.967</v>
      </c>
      <c r="H21" s="5" t="str">
        <f t="shared" si="1"/>
        <v>7º-T2-A</v>
      </c>
      <c r="I21" s="13">
        <v>312.037</v>
      </c>
      <c r="J21" s="13">
        <v>341.194</v>
      </c>
      <c r="K21" s="13">
        <v>306.824</v>
      </c>
      <c r="L21" s="13">
        <v>325.663</v>
      </c>
      <c r="M21" s="13">
        <v>309.151</v>
      </c>
      <c r="N21" s="13">
        <v>346.098</v>
      </c>
      <c r="O21" s="3"/>
    </row>
    <row r="22" spans="1:15" ht="18">
      <c r="A22" s="11">
        <f t="shared" si="2"/>
        <v>21</v>
      </c>
      <c r="B22" s="6" t="s">
        <v>25</v>
      </c>
      <c r="C22" s="1" t="s">
        <v>77</v>
      </c>
      <c r="D22" s="1" t="s">
        <v>17</v>
      </c>
      <c r="E22" s="7">
        <f>COUNTIF(F$2:F22,F22)</f>
        <v>5</v>
      </c>
      <c r="F22" s="1" t="s">
        <v>18</v>
      </c>
      <c r="G22" s="21">
        <f t="shared" si="0"/>
        <v>1984.614</v>
      </c>
      <c r="H22" s="5" t="str">
        <f t="shared" si="1"/>
        <v>5º-T-3</v>
      </c>
      <c r="I22" s="13">
        <v>319.159</v>
      </c>
      <c r="J22" s="13">
        <v>380.35</v>
      </c>
      <c r="K22" s="13">
        <v>331.898</v>
      </c>
      <c r="L22" s="13">
        <v>299.675</v>
      </c>
      <c r="M22" s="13">
        <v>301.897</v>
      </c>
      <c r="N22" s="13">
        <v>351.635</v>
      </c>
      <c r="O22" s="3"/>
    </row>
    <row r="23" spans="1:15" ht="18">
      <c r="A23" s="11">
        <f t="shared" si="2"/>
        <v>22</v>
      </c>
      <c r="B23" s="6" t="s">
        <v>25</v>
      </c>
      <c r="C23" s="1" t="s">
        <v>109</v>
      </c>
      <c r="D23" s="1" t="s">
        <v>17</v>
      </c>
      <c r="E23" s="7">
        <f>COUNTIF(F$2:F23,F23)</f>
        <v>4</v>
      </c>
      <c r="F23" s="1" t="s">
        <v>29</v>
      </c>
      <c r="G23" s="21">
        <f t="shared" si="0"/>
        <v>2019.5919999999999</v>
      </c>
      <c r="H23" s="5" t="str">
        <f t="shared" si="1"/>
        <v>4º-T-1</v>
      </c>
      <c r="I23" s="13">
        <v>331.404</v>
      </c>
      <c r="J23" s="13">
        <v>351.113</v>
      </c>
      <c r="K23" s="13">
        <v>299.737</v>
      </c>
      <c r="L23" s="13">
        <v>310.342</v>
      </c>
      <c r="M23" s="13">
        <v>360.62</v>
      </c>
      <c r="N23" s="13">
        <v>366.376</v>
      </c>
      <c r="O23" s="3"/>
    </row>
    <row r="24" spans="1:15" ht="18">
      <c r="A24" s="11">
        <f t="shared" si="2"/>
        <v>23</v>
      </c>
      <c r="B24" s="6" t="s">
        <v>94</v>
      </c>
      <c r="C24" s="1" t="s">
        <v>113</v>
      </c>
      <c r="D24" s="6" t="s">
        <v>17</v>
      </c>
      <c r="E24" s="7">
        <f>COUNTIF(F$2:F24,F24)</f>
        <v>8</v>
      </c>
      <c r="F24" s="1" t="s">
        <v>37</v>
      </c>
      <c r="G24" s="21">
        <f t="shared" si="0"/>
        <v>2071.422</v>
      </c>
      <c r="H24" s="5" t="str">
        <f t="shared" si="1"/>
        <v>8º-T2-A</v>
      </c>
      <c r="I24" s="13">
        <v>363.963</v>
      </c>
      <c r="J24" s="13">
        <v>326.524</v>
      </c>
      <c r="K24" s="13">
        <v>368.311</v>
      </c>
      <c r="L24" s="13">
        <v>325.261</v>
      </c>
      <c r="M24" s="13">
        <v>330.537</v>
      </c>
      <c r="N24" s="13">
        <v>356.826</v>
      </c>
      <c r="O24" s="3"/>
    </row>
    <row r="25" spans="1:15" ht="18">
      <c r="A25" s="11">
        <f t="shared" si="2"/>
        <v>24</v>
      </c>
      <c r="B25" s="6" t="s">
        <v>94</v>
      </c>
      <c r="C25" s="1" t="s">
        <v>113</v>
      </c>
      <c r="D25" s="1" t="s">
        <v>17</v>
      </c>
      <c r="E25" s="7">
        <f>COUNTIF(F$2:F25,F25)</f>
        <v>1</v>
      </c>
      <c r="F25" s="1" t="s">
        <v>45</v>
      </c>
      <c r="G25" s="21">
        <f t="shared" si="0"/>
        <v>2071.422</v>
      </c>
      <c r="H25" s="5" t="str">
        <f t="shared" si="1"/>
        <v>1º-T2A-NO</v>
      </c>
      <c r="I25" s="13">
        <v>363.963</v>
      </c>
      <c r="J25" s="13">
        <v>326.524</v>
      </c>
      <c r="K25" s="13">
        <v>368.311</v>
      </c>
      <c r="L25" s="13">
        <v>325.261</v>
      </c>
      <c r="M25" s="13">
        <v>330.537</v>
      </c>
      <c r="N25" s="13">
        <v>356.826</v>
      </c>
      <c r="O25" s="3"/>
    </row>
    <row r="26" spans="1:15" ht="18">
      <c r="A26" s="11">
        <f t="shared" si="2"/>
        <v>25</v>
      </c>
      <c r="B26" s="6" t="s">
        <v>94</v>
      </c>
      <c r="C26" s="1" t="s">
        <v>113</v>
      </c>
      <c r="D26" s="6" t="s">
        <v>17</v>
      </c>
      <c r="E26" s="7">
        <f>COUNTIF(F$2:F26,F26)</f>
        <v>1</v>
      </c>
      <c r="F26" s="1" t="s">
        <v>46</v>
      </c>
      <c r="G26" s="21">
        <f t="shared" si="0"/>
        <v>2071.422</v>
      </c>
      <c r="H26" s="5" t="str">
        <f t="shared" si="1"/>
        <v>1º-T2A-IN</v>
      </c>
      <c r="I26" s="13">
        <v>363.963</v>
      </c>
      <c r="J26" s="13">
        <v>326.524</v>
      </c>
      <c r="K26" s="13">
        <v>368.311</v>
      </c>
      <c r="L26" s="13">
        <v>325.261</v>
      </c>
      <c r="M26" s="13">
        <v>330.537</v>
      </c>
      <c r="N26" s="13">
        <v>356.826</v>
      </c>
      <c r="O26" s="3"/>
    </row>
    <row r="27" spans="1:15" ht="18">
      <c r="A27" s="11">
        <f t="shared" si="2"/>
        <v>26</v>
      </c>
      <c r="B27" s="6" t="s">
        <v>94</v>
      </c>
      <c r="C27" s="2" t="s">
        <v>95</v>
      </c>
      <c r="D27" s="7" t="s">
        <v>17</v>
      </c>
      <c r="E27" s="7">
        <f>COUNTIF(F$2:F27,F27)</f>
        <v>9</v>
      </c>
      <c r="F27" s="1" t="s">
        <v>37</v>
      </c>
      <c r="G27" s="21">
        <f t="shared" si="0"/>
        <v>2121.495</v>
      </c>
      <c r="H27" s="5" t="str">
        <f t="shared" si="1"/>
        <v>9º-T2-A</v>
      </c>
      <c r="I27" s="13">
        <v>375.213</v>
      </c>
      <c r="J27" s="13">
        <v>336.291</v>
      </c>
      <c r="K27" s="13">
        <v>332.154</v>
      </c>
      <c r="L27" s="13">
        <v>339.042</v>
      </c>
      <c r="M27" s="13">
        <v>387.858</v>
      </c>
      <c r="N27" s="13">
        <v>350.937</v>
      </c>
      <c r="O27" s="3"/>
    </row>
    <row r="28" spans="1:15" ht="18">
      <c r="A28" s="11">
        <f t="shared" si="2"/>
        <v>27</v>
      </c>
      <c r="B28" s="6" t="s">
        <v>25</v>
      </c>
      <c r="C28" s="1" t="s">
        <v>91</v>
      </c>
      <c r="D28" s="6" t="s">
        <v>70</v>
      </c>
      <c r="E28" s="7">
        <f>COUNTIF(F$2:F28,F28)</f>
        <v>6</v>
      </c>
      <c r="F28" s="1" t="s">
        <v>18</v>
      </c>
      <c r="G28" s="21">
        <f t="shared" si="0"/>
        <v>2218.177</v>
      </c>
      <c r="H28" s="5" t="str">
        <f t="shared" si="1"/>
        <v>6º-T-3</v>
      </c>
      <c r="I28" s="13">
        <v>400</v>
      </c>
      <c r="J28" s="13">
        <v>400</v>
      </c>
      <c r="K28" s="13">
        <v>336.838</v>
      </c>
      <c r="L28" s="13">
        <v>337.833</v>
      </c>
      <c r="M28" s="13">
        <v>400</v>
      </c>
      <c r="N28" s="13">
        <v>343.506</v>
      </c>
      <c r="O28" s="3"/>
    </row>
    <row r="29" spans="1:16" ht="18">
      <c r="A29" s="11">
        <f t="shared" si="2"/>
        <v>28</v>
      </c>
      <c r="B29" s="6"/>
      <c r="C29" s="1"/>
      <c r="D29" s="6"/>
      <c r="E29" s="7">
        <f>COUNTIF(F$2:F29,F29)</f>
        <v>0</v>
      </c>
      <c r="F29" s="1"/>
      <c r="G29" s="21">
        <f aca="true" t="shared" si="3" ref="G29:G66">SUM(I29:O29)</f>
        <v>0</v>
      </c>
      <c r="H29" s="5" t="str">
        <f aca="true" t="shared" si="4" ref="H29:H66">CONCATENATE(E29,"º-",F29)</f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6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2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6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S330"/>
  <sheetViews>
    <sheetView zoomScale="70" zoomScaleNormal="70" workbookViewId="0" topLeftCell="A1">
      <selection activeCell="G2" sqref="G2"/>
    </sheetView>
  </sheetViews>
  <sheetFormatPr defaultColWidth="11.421875" defaultRowHeight="12.75"/>
  <cols>
    <col min="1" max="1" width="11.8515625" style="10" bestFit="1" customWidth="1"/>
    <col min="2" max="2" width="13.421875" style="0" bestFit="1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9.421875" style="0" customWidth="1"/>
    <col min="14" max="14" width="9.2812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/>
      <c r="C2" s="6"/>
      <c r="D2" s="6"/>
      <c r="E2" s="7">
        <f>COUNTIF(F$2:F2,F2)</f>
        <v>0</v>
      </c>
      <c r="F2" s="6"/>
      <c r="G2" s="21">
        <f aca="true" t="shared" si="0" ref="G2:G66">SUM(I2:O2)</f>
        <v>0</v>
      </c>
      <c r="H2" s="5" t="str">
        <f aca="true" t="shared" si="1" ref="H2:H66">CONCATENATE(E2,"º-",F2)</f>
        <v>0º-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8"/>
    </row>
    <row r="3" spans="1:15" ht="18">
      <c r="A3" s="11">
        <f aca="true" t="shared" si="2" ref="A3:A34">A2+1</f>
        <v>2</v>
      </c>
      <c r="B3" s="6"/>
      <c r="C3" s="6"/>
      <c r="D3" s="6"/>
      <c r="E3" s="7">
        <f>COUNTIF(F$2:F3,F3)</f>
        <v>0</v>
      </c>
      <c r="F3" s="1"/>
      <c r="G3" s="21">
        <f t="shared" si="0"/>
        <v>0</v>
      </c>
      <c r="H3" s="5" t="str">
        <f t="shared" si="1"/>
        <v>0º-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3"/>
    </row>
    <row r="4" spans="1:15" ht="18">
      <c r="A4" s="11">
        <f t="shared" si="2"/>
        <v>3</v>
      </c>
      <c r="B4" s="6"/>
      <c r="C4" s="1"/>
      <c r="D4" s="1"/>
      <c r="E4" s="7">
        <f>COUNTIF(F$2:F4,F4)</f>
        <v>0</v>
      </c>
      <c r="F4" s="1"/>
      <c r="G4" s="21">
        <f t="shared" si="0"/>
        <v>0</v>
      </c>
      <c r="H4" s="5" t="str">
        <f t="shared" si="1"/>
        <v>0º-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3"/>
    </row>
    <row r="5" spans="1:15" ht="18">
      <c r="A5" s="11">
        <f t="shared" si="2"/>
        <v>4</v>
      </c>
      <c r="B5" s="6"/>
      <c r="C5" s="1"/>
      <c r="D5" s="1"/>
      <c r="E5" s="7">
        <f>COUNTIF(F$2:F5,F5)</f>
        <v>0</v>
      </c>
      <c r="F5" s="1"/>
      <c r="G5" s="21">
        <f t="shared" si="0"/>
        <v>0</v>
      </c>
      <c r="H5" s="5" t="str">
        <f t="shared" si="1"/>
        <v>0º-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3"/>
    </row>
    <row r="6" spans="1:15" ht="18">
      <c r="A6" s="11">
        <f t="shared" si="2"/>
        <v>5</v>
      </c>
      <c r="B6" s="6"/>
      <c r="C6" s="1"/>
      <c r="D6" s="1"/>
      <c r="E6" s="7">
        <f>COUNTIF(F$2:F6,F6)</f>
        <v>0</v>
      </c>
      <c r="F6" s="1"/>
      <c r="G6" s="21">
        <f t="shared" si="0"/>
        <v>0</v>
      </c>
      <c r="H6" s="5" t="str">
        <f t="shared" si="1"/>
        <v>0º-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3"/>
    </row>
    <row r="7" spans="1:15" ht="18">
      <c r="A7" s="11">
        <f t="shared" si="2"/>
        <v>6</v>
      </c>
      <c r="B7" s="6"/>
      <c r="C7" s="2"/>
      <c r="D7" s="2"/>
      <c r="E7" s="7">
        <f>COUNTIF(F$2:F7,F7)</f>
        <v>0</v>
      </c>
      <c r="F7" s="1"/>
      <c r="G7" s="21">
        <f t="shared" si="0"/>
        <v>0</v>
      </c>
      <c r="H7" s="5" t="str">
        <f t="shared" si="1"/>
        <v>0º-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3"/>
    </row>
    <row r="8" spans="1:15" ht="18">
      <c r="A8" s="11">
        <f t="shared" si="2"/>
        <v>7</v>
      </c>
      <c r="B8" s="6"/>
      <c r="C8" s="1"/>
      <c r="D8" s="2"/>
      <c r="E8" s="7">
        <f>COUNTIF(F$2:F8,F8)</f>
        <v>0</v>
      </c>
      <c r="F8" s="1"/>
      <c r="G8" s="21">
        <f t="shared" si="0"/>
        <v>0</v>
      </c>
      <c r="H8" s="5" t="str">
        <f t="shared" si="1"/>
        <v>0º-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3"/>
    </row>
    <row r="9" spans="1:16" ht="18">
      <c r="A9" s="11">
        <f t="shared" si="2"/>
        <v>8</v>
      </c>
      <c r="B9" s="6"/>
      <c r="C9" s="1"/>
      <c r="D9" s="6"/>
      <c r="E9" s="7">
        <f>COUNTIF(F$2:F9,F9)</f>
        <v>0</v>
      </c>
      <c r="F9" s="1"/>
      <c r="G9" s="21">
        <f t="shared" si="0"/>
        <v>0</v>
      </c>
      <c r="H9" s="5" t="str">
        <f t="shared" si="1"/>
        <v>0º-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3"/>
      <c r="P9" s="12"/>
    </row>
    <row r="10" spans="1:15" ht="18">
      <c r="A10" s="11">
        <f t="shared" si="2"/>
        <v>9</v>
      </c>
      <c r="B10" s="6"/>
      <c r="C10" s="1"/>
      <c r="D10" s="1"/>
      <c r="E10" s="7">
        <f>COUNTIF(F$2:F10,F10)</f>
        <v>0</v>
      </c>
      <c r="F10" s="1"/>
      <c r="G10" s="21">
        <f t="shared" si="0"/>
        <v>0</v>
      </c>
      <c r="H10" s="5" t="str">
        <f t="shared" si="1"/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"/>
    </row>
    <row r="11" spans="1:15" ht="18">
      <c r="A11" s="11">
        <f t="shared" si="2"/>
        <v>10</v>
      </c>
      <c r="B11" s="6"/>
      <c r="C11" s="1"/>
      <c r="D11" s="1"/>
      <c r="E11" s="7">
        <f>COUNTIF(F$2:F11,F11)</f>
        <v>0</v>
      </c>
      <c r="F11" s="1"/>
      <c r="G11" s="21">
        <f t="shared" si="0"/>
        <v>0</v>
      </c>
      <c r="H11" s="5" t="str">
        <f t="shared" si="1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3"/>
    </row>
    <row r="12" spans="1:15" ht="18">
      <c r="A12" s="11">
        <f t="shared" si="2"/>
        <v>11</v>
      </c>
      <c r="B12" s="6"/>
      <c r="C12" s="1"/>
      <c r="D12" s="1"/>
      <c r="E12" s="7">
        <f>COUNTIF(F$2:F12,F12)</f>
        <v>0</v>
      </c>
      <c r="F12" s="1"/>
      <c r="G12" s="21">
        <f t="shared" si="0"/>
        <v>0</v>
      </c>
      <c r="H12" s="5" t="str">
        <f t="shared" si="1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"/>
    </row>
    <row r="13" spans="1:15" ht="18">
      <c r="A13" s="11">
        <f t="shared" si="2"/>
        <v>12</v>
      </c>
      <c r="B13" s="6"/>
      <c r="C13" s="1"/>
      <c r="D13" s="1"/>
      <c r="E13" s="7">
        <f>COUNTIF(F$2:F13,F13)</f>
        <v>0</v>
      </c>
      <c r="F13" s="1"/>
      <c r="G13" s="21">
        <f t="shared" si="0"/>
        <v>0</v>
      </c>
      <c r="H13" s="5" t="str">
        <f t="shared" si="1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"/>
      <c r="D14" s="1"/>
      <c r="E14" s="7">
        <f>COUNTIF(F$2:F14,F14)</f>
        <v>0</v>
      </c>
      <c r="F14" s="1"/>
      <c r="G14" s="21">
        <f t="shared" si="0"/>
        <v>0</v>
      </c>
      <c r="H14" s="5" t="str">
        <f t="shared" si="1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"/>
      <c r="D15" s="1"/>
      <c r="E15" s="7">
        <f>COUNTIF(F$2:F15,F15)</f>
        <v>0</v>
      </c>
      <c r="F15" s="1"/>
      <c r="G15" s="21">
        <f t="shared" si="0"/>
        <v>0</v>
      </c>
      <c r="H15" s="5" t="str">
        <f t="shared" si="1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"/>
      <c r="D16" s="1"/>
      <c r="E16" s="7">
        <f>COUNTIF(F$2:F16,F16)</f>
        <v>0</v>
      </c>
      <c r="F16" s="1"/>
      <c r="G16" s="21">
        <f t="shared" si="0"/>
        <v>0</v>
      </c>
      <c r="H16" s="5" t="str">
        <f t="shared" si="1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"/>
      <c r="D17" s="6"/>
      <c r="E17" s="7">
        <f>COUNTIF(F$2:F17,F17)</f>
        <v>0</v>
      </c>
      <c r="F17" s="1"/>
      <c r="G17" s="21">
        <f t="shared" si="0"/>
        <v>0</v>
      </c>
      <c r="H17" s="5" t="str">
        <f t="shared" si="1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"/>
      <c r="D18" s="6"/>
      <c r="E18" s="7">
        <f>COUNTIF(F$2:F18,F18)</f>
        <v>0</v>
      </c>
      <c r="F18" s="1"/>
      <c r="G18" s="21">
        <f t="shared" si="0"/>
        <v>0</v>
      </c>
      <c r="H18" s="5" t="str">
        <f t="shared" si="1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"/>
      <c r="D19" s="6"/>
      <c r="E19" s="7">
        <f>COUNTIF(F$2:F19,F19)</f>
        <v>0</v>
      </c>
      <c r="F19" s="1"/>
      <c r="G19" s="21">
        <f t="shared" si="0"/>
        <v>0</v>
      </c>
      <c r="H19" s="5" t="str">
        <f t="shared" si="1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"/>
      <c r="D20" s="1"/>
      <c r="E20" s="7">
        <f>COUNTIF(F$2:F20,F20)</f>
        <v>0</v>
      </c>
      <c r="F20" s="1"/>
      <c r="G20" s="21">
        <f t="shared" si="0"/>
        <v>0</v>
      </c>
      <c r="H20" s="5" t="str">
        <f t="shared" si="1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"/>
      <c r="D21" s="1"/>
      <c r="E21" s="7">
        <f>COUNTIF(F$2:F21,F21)</f>
        <v>0</v>
      </c>
      <c r="F21" s="1"/>
      <c r="G21" s="21">
        <f t="shared" si="0"/>
        <v>0</v>
      </c>
      <c r="H21" s="5" t="str">
        <f t="shared" si="1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"/>
      <c r="D22" s="6"/>
      <c r="E22" s="7">
        <f>COUNTIF(F$2:F22,F22)</f>
        <v>0</v>
      </c>
      <c r="F22" s="1"/>
      <c r="G22" s="21">
        <f t="shared" si="0"/>
        <v>0</v>
      </c>
      <c r="H22" s="5" t="str">
        <f t="shared" si="1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"/>
      <c r="D23" s="1"/>
      <c r="E23" s="7">
        <f>COUNTIF(F$2:F23,F23)</f>
        <v>0</v>
      </c>
      <c r="F23" s="1"/>
      <c r="G23" s="21">
        <f t="shared" si="0"/>
        <v>0</v>
      </c>
      <c r="H23" s="5" t="str">
        <f t="shared" si="1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"/>
      <c r="D24" s="6"/>
      <c r="E24" s="7">
        <f>COUNTIF(F$2:F24,F24)</f>
        <v>0</v>
      </c>
      <c r="F24" s="1"/>
      <c r="G24" s="21">
        <f t="shared" si="0"/>
        <v>0</v>
      </c>
      <c r="H24" s="5" t="str">
        <f t="shared" si="1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"/>
      <c r="D25" s="1"/>
      <c r="E25" s="7">
        <f>COUNTIF(F$2:F25,F25)</f>
        <v>0</v>
      </c>
      <c r="F25" s="1"/>
      <c r="G25" s="21">
        <f t="shared" si="0"/>
        <v>0</v>
      </c>
      <c r="H25" s="5" t="str">
        <f t="shared" si="1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"/>
      <c r="D26" s="6"/>
      <c r="E26" s="7">
        <f>COUNTIF(F$2:F26,F26)</f>
        <v>0</v>
      </c>
      <c r="F26" s="1"/>
      <c r="G26" s="21">
        <f t="shared" si="0"/>
        <v>0</v>
      </c>
      <c r="H26" s="5" t="str">
        <f t="shared" si="1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"/>
      <c r="D27" s="6"/>
      <c r="E27" s="7">
        <f>COUNTIF(F$2:F27,F27)</f>
        <v>0</v>
      </c>
      <c r="F27" s="1"/>
      <c r="G27" s="21">
        <f t="shared" si="0"/>
        <v>0</v>
      </c>
      <c r="H27" s="5" t="str">
        <f t="shared" si="1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"/>
      <c r="D28" s="6"/>
      <c r="E28" s="7">
        <f>COUNTIF(F$2:F28,F28)</f>
        <v>0</v>
      </c>
      <c r="F28" s="1"/>
      <c r="G28" s="21">
        <f t="shared" si="0"/>
        <v>0</v>
      </c>
      <c r="H28" s="5" t="str">
        <f t="shared" si="1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"/>
      <c r="D29" s="6"/>
      <c r="E29" s="7">
        <f>COUNTIF(F$2:F29,F29)</f>
        <v>0</v>
      </c>
      <c r="F29" s="1"/>
      <c r="G29" s="21">
        <f t="shared" si="0"/>
        <v>0</v>
      </c>
      <c r="H29" s="5" t="str">
        <f t="shared" si="1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"/>
      <c r="D30" s="1"/>
      <c r="E30" s="7">
        <f>COUNTIF(F$2:F30,F30)</f>
        <v>0</v>
      </c>
      <c r="F30" s="1"/>
      <c r="G30" s="21">
        <f t="shared" si="0"/>
        <v>0</v>
      </c>
      <c r="H30" s="5" t="str">
        <f t="shared" si="1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6"/>
      <c r="D31" s="6"/>
      <c r="E31" s="7">
        <f>COUNTIF(F$2:F31,F31)</f>
        <v>0</v>
      </c>
      <c r="F31" s="1"/>
      <c r="G31" s="21">
        <f t="shared" si="0"/>
        <v>0</v>
      </c>
      <c r="H31" s="5" t="str">
        <f t="shared" si="1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"/>
      <c r="D32" s="1"/>
      <c r="E32" s="7">
        <f>COUNTIF(F$2:F32,F32)</f>
        <v>0</v>
      </c>
      <c r="F32" s="1"/>
      <c r="G32" s="21">
        <f t="shared" si="0"/>
        <v>0</v>
      </c>
      <c r="H32" s="5" t="str">
        <f t="shared" si="1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"/>
      <c r="D33" s="1"/>
      <c r="E33" s="7">
        <f>COUNTIF(F$2:F33,F33)</f>
        <v>0</v>
      </c>
      <c r="F33" s="1"/>
      <c r="G33" s="21">
        <f t="shared" si="0"/>
        <v>0</v>
      </c>
      <c r="H33" s="5" t="str">
        <f t="shared" si="1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2"/>
      <c r="D34" s="1"/>
      <c r="E34" s="7">
        <f>COUNTIF(F$2:F34,F34)</f>
        <v>0</v>
      </c>
      <c r="F34" s="1"/>
      <c r="G34" s="21">
        <f t="shared" si="0"/>
        <v>0</v>
      </c>
      <c r="H34" s="5" t="str">
        <f t="shared" si="1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3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0"/>
        <v>0</v>
      </c>
      <c r="H35" s="5" t="str">
        <f t="shared" si="1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3"/>
        <v>35</v>
      </c>
      <c r="B36" s="1"/>
      <c r="C36" s="1"/>
      <c r="D36" s="1"/>
      <c r="E36" s="7">
        <f>COUNTIF(F$2:F36,F36)</f>
        <v>0</v>
      </c>
      <c r="F36" s="1"/>
      <c r="G36" s="21">
        <f t="shared" si="0"/>
        <v>0</v>
      </c>
      <c r="H36" s="5" t="str">
        <f t="shared" si="1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3"/>
        <v>36</v>
      </c>
      <c r="B37" s="1"/>
      <c r="C37" s="1"/>
      <c r="D37" s="1"/>
      <c r="E37" s="7">
        <f>COUNTIF(F$2:F37,F37)</f>
        <v>0</v>
      </c>
      <c r="F37" s="1"/>
      <c r="G37" s="21">
        <f t="shared" si="0"/>
        <v>0</v>
      </c>
      <c r="H37" s="5" t="str">
        <f t="shared" si="1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3"/>
        <v>37</v>
      </c>
      <c r="B38" s="1"/>
      <c r="C38" s="1"/>
      <c r="D38" s="1"/>
      <c r="E38" s="7">
        <f>COUNTIF(F$2:F38,F38)</f>
        <v>0</v>
      </c>
      <c r="F38" s="1"/>
      <c r="G38" s="21">
        <f t="shared" si="0"/>
        <v>0</v>
      </c>
      <c r="H38" s="5" t="str">
        <f t="shared" si="1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3"/>
        <v>38</v>
      </c>
      <c r="B39" s="1"/>
      <c r="C39" s="1"/>
      <c r="D39" s="1"/>
      <c r="E39" s="7">
        <f>COUNTIF(F$2:F39,F39)</f>
        <v>0</v>
      </c>
      <c r="F39" s="1"/>
      <c r="G39" s="21">
        <f t="shared" si="0"/>
        <v>0</v>
      </c>
      <c r="H39" s="5" t="str">
        <f t="shared" si="1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3"/>
        <v>39</v>
      </c>
      <c r="B40" s="1"/>
      <c r="C40" s="1"/>
      <c r="D40" s="1"/>
      <c r="E40" s="7">
        <f>COUNTIF(F$2:F40,F40)</f>
        <v>0</v>
      </c>
      <c r="F40" s="1"/>
      <c r="G40" s="21">
        <f t="shared" si="0"/>
        <v>0</v>
      </c>
      <c r="H40" s="5" t="str">
        <f t="shared" si="1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3"/>
        <v>40</v>
      </c>
      <c r="B41" s="1"/>
      <c r="C41" s="1"/>
      <c r="D41" s="1"/>
      <c r="E41" s="7">
        <f>COUNTIF(F$2:F41,F41)</f>
        <v>0</v>
      </c>
      <c r="F41" s="1"/>
      <c r="G41" s="21">
        <f t="shared" si="0"/>
        <v>0</v>
      </c>
      <c r="H41" s="5" t="str">
        <f t="shared" si="1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3"/>
        <v>41</v>
      </c>
      <c r="B42" s="1"/>
      <c r="C42" s="1"/>
      <c r="D42" s="1"/>
      <c r="E42" s="7">
        <f>COUNTIF(F$2:F42,F42)</f>
        <v>0</v>
      </c>
      <c r="F42" s="1"/>
      <c r="G42" s="21">
        <f t="shared" si="0"/>
        <v>0</v>
      </c>
      <c r="H42" s="5" t="str">
        <f t="shared" si="1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3"/>
        <v>42</v>
      </c>
      <c r="B43" s="1"/>
      <c r="C43" s="1"/>
      <c r="D43" s="1"/>
      <c r="E43" s="7">
        <f>COUNTIF(F$2:F43,F43)</f>
        <v>0</v>
      </c>
      <c r="F43" s="1"/>
      <c r="G43" s="21">
        <f t="shared" si="0"/>
        <v>0</v>
      </c>
      <c r="H43" s="5" t="str">
        <f t="shared" si="1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3"/>
        <v>43</v>
      </c>
      <c r="B44" s="1"/>
      <c r="C44" s="1"/>
      <c r="D44" s="1"/>
      <c r="E44" s="7">
        <f>COUNTIF(F$2:F44,F44)</f>
        <v>0</v>
      </c>
      <c r="F44" s="1"/>
      <c r="G44" s="21">
        <f t="shared" si="0"/>
        <v>0</v>
      </c>
      <c r="H44" s="5" t="str">
        <f t="shared" si="1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3"/>
        <v>44</v>
      </c>
      <c r="B45" s="1"/>
      <c r="C45" s="1"/>
      <c r="D45" s="1"/>
      <c r="E45" s="7">
        <f>COUNTIF(F$2:F45,F45)</f>
        <v>0</v>
      </c>
      <c r="F45" s="1"/>
      <c r="G45" s="21">
        <f t="shared" si="0"/>
        <v>0</v>
      </c>
      <c r="H45" s="5" t="str">
        <f t="shared" si="1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3"/>
        <v>45</v>
      </c>
      <c r="B46" s="1"/>
      <c r="C46" s="1"/>
      <c r="D46" s="1"/>
      <c r="E46" s="7">
        <f>COUNTIF(F$2:F46,F46)</f>
        <v>0</v>
      </c>
      <c r="F46" s="1"/>
      <c r="G46" s="21">
        <f t="shared" si="0"/>
        <v>0</v>
      </c>
      <c r="H46" s="5" t="str">
        <f t="shared" si="1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1"/>
      <c r="D47" s="1"/>
      <c r="E47" s="7">
        <f>COUNTIF(F$2:F47,F47)</f>
        <v>0</v>
      </c>
      <c r="F47" s="1"/>
      <c r="G47" s="21">
        <f t="shared" si="0"/>
        <v>0</v>
      </c>
      <c r="H47" s="5" t="str">
        <f t="shared" si="1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1"/>
      <c r="D48" s="1"/>
      <c r="E48" s="7">
        <f>COUNTIF(F$2:F48,F48)</f>
        <v>0</v>
      </c>
      <c r="F48" s="1"/>
      <c r="G48" s="21">
        <f t="shared" si="0"/>
        <v>0</v>
      </c>
      <c r="H48" s="5" t="str">
        <f t="shared" si="1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1"/>
      <c r="D49" s="1"/>
      <c r="E49" s="7">
        <f>COUNTIF(F$2:F49,F49)</f>
        <v>0</v>
      </c>
      <c r="F49" s="1"/>
      <c r="G49" s="21">
        <f t="shared" si="0"/>
        <v>0</v>
      </c>
      <c r="H49" s="5" t="str">
        <f t="shared" si="1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1"/>
      <c r="D50" s="1"/>
      <c r="E50" s="7">
        <f>COUNTIF(F$2:F50,F50)</f>
        <v>0</v>
      </c>
      <c r="F50" s="1"/>
      <c r="G50" s="21">
        <f t="shared" si="0"/>
        <v>0</v>
      </c>
      <c r="H50" s="5" t="str">
        <f t="shared" si="1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1"/>
      <c r="D51" s="1"/>
      <c r="E51" s="7">
        <f>COUNTIF(F$2:F51,F51)</f>
        <v>0</v>
      </c>
      <c r="F51" s="1"/>
      <c r="G51" s="21">
        <f t="shared" si="0"/>
        <v>0</v>
      </c>
      <c r="H51" s="5" t="str">
        <f t="shared" si="1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1"/>
      <c r="D52" s="1"/>
      <c r="E52" s="7">
        <f>COUNTIF(F$2:F52,F52)</f>
        <v>0</v>
      </c>
      <c r="F52" s="1"/>
      <c r="G52" s="21">
        <f t="shared" si="0"/>
        <v>0</v>
      </c>
      <c r="H52" s="5" t="str">
        <f t="shared" si="1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1"/>
      <c r="D53" s="1"/>
      <c r="E53" s="7">
        <f>COUNTIF(F$2:F53,F53)</f>
        <v>0</v>
      </c>
      <c r="F53" s="1"/>
      <c r="G53" s="21">
        <f t="shared" si="0"/>
        <v>0</v>
      </c>
      <c r="H53" s="5" t="str">
        <f t="shared" si="1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1"/>
      <c r="D54" s="1"/>
      <c r="E54" s="7">
        <f>COUNTIF(F$2:F54,F54)</f>
        <v>0</v>
      </c>
      <c r="F54" s="1"/>
      <c r="G54" s="21">
        <f t="shared" si="0"/>
        <v>0</v>
      </c>
      <c r="H54" s="5" t="str">
        <f t="shared" si="1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1"/>
      <c r="D55" s="1"/>
      <c r="E55" s="7">
        <f>COUNTIF(F$2:F55,F55)</f>
        <v>0</v>
      </c>
      <c r="F55" s="1"/>
      <c r="G55" s="21">
        <f t="shared" si="0"/>
        <v>0</v>
      </c>
      <c r="H55" s="5" t="str">
        <f t="shared" si="1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1"/>
      <c r="D56" s="1"/>
      <c r="E56" s="7">
        <f>COUNTIF(F$2:F56,F56)</f>
        <v>0</v>
      </c>
      <c r="F56" s="1"/>
      <c r="G56" s="21">
        <f t="shared" si="0"/>
        <v>0</v>
      </c>
      <c r="H56" s="5" t="str">
        <f t="shared" si="1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1"/>
      <c r="D57" s="1"/>
      <c r="E57" s="7">
        <f>COUNTIF(F$2:F57,F57)</f>
        <v>0</v>
      </c>
      <c r="F57" s="6"/>
      <c r="G57" s="21">
        <f t="shared" si="0"/>
        <v>0</v>
      </c>
      <c r="H57" s="5" t="str">
        <f t="shared" si="1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1"/>
      <c r="D58" s="1"/>
      <c r="E58" s="7">
        <f>COUNTIF(F$2:F58,F58)</f>
        <v>0</v>
      </c>
      <c r="F58" s="1"/>
      <c r="G58" s="21">
        <f t="shared" si="0"/>
        <v>0</v>
      </c>
      <c r="H58" s="5" t="str">
        <f t="shared" si="1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1"/>
      <c r="D59" s="1"/>
      <c r="E59" s="7">
        <f>COUNTIF(F$2:F59,F59)</f>
        <v>0</v>
      </c>
      <c r="F59" s="1"/>
      <c r="G59" s="21">
        <f t="shared" si="0"/>
        <v>0</v>
      </c>
      <c r="H59" s="5" t="str">
        <f t="shared" si="1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1"/>
      <c r="D60" s="1"/>
      <c r="E60" s="7">
        <f>COUNTIF(F$2:F60,F60)</f>
        <v>0</v>
      </c>
      <c r="F60" s="6"/>
      <c r="G60" s="21">
        <f t="shared" si="0"/>
        <v>0</v>
      </c>
      <c r="H60" s="5" t="str">
        <f t="shared" si="1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1"/>
      <c r="D61" s="1"/>
      <c r="E61" s="7">
        <f>COUNTIF(F$2:F61,F61)</f>
        <v>0</v>
      </c>
      <c r="F61" s="1"/>
      <c r="G61" s="21">
        <f t="shared" si="0"/>
        <v>0</v>
      </c>
      <c r="H61" s="5" t="str">
        <f t="shared" si="1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1"/>
      <c r="D62" s="1"/>
      <c r="E62" s="7">
        <f>COUNTIF(F$2:F62,F62)</f>
        <v>0</v>
      </c>
      <c r="F62" s="6"/>
      <c r="G62" s="21">
        <f t="shared" si="0"/>
        <v>0</v>
      </c>
      <c r="H62" s="5" t="str">
        <f t="shared" si="1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1"/>
      <c r="D63" s="1"/>
      <c r="E63" s="7">
        <f>COUNTIF(F$2:F63,F63)</f>
        <v>0</v>
      </c>
      <c r="F63" s="1"/>
      <c r="G63" s="21">
        <f t="shared" si="0"/>
        <v>0</v>
      </c>
      <c r="H63" s="5" t="str">
        <f t="shared" si="1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1"/>
      <c r="D64" s="1"/>
      <c r="E64" s="7">
        <f>COUNTIF(F$2:F64,F64)</f>
        <v>0</v>
      </c>
      <c r="F64" s="1"/>
      <c r="G64" s="21">
        <f t="shared" si="0"/>
        <v>0</v>
      </c>
      <c r="H64" s="5" t="str">
        <f t="shared" si="1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1"/>
      <c r="D65" s="1"/>
      <c r="E65" s="7">
        <f>COUNTIF(F$2:F65,F65)</f>
        <v>0</v>
      </c>
      <c r="F65" s="6"/>
      <c r="G65" s="21">
        <f t="shared" si="0"/>
        <v>0</v>
      </c>
      <c r="H65" s="5" t="str">
        <f t="shared" si="1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1"/>
      <c r="D66" s="1"/>
      <c r="E66" s="7">
        <f>COUNTIF(F$2:F66,F66)</f>
        <v>0</v>
      </c>
      <c r="F66" s="6"/>
      <c r="G66" s="21">
        <f t="shared" si="0"/>
        <v>0</v>
      </c>
      <c r="H66" s="5" t="str">
        <f t="shared" si="1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4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5" ref="G67:G130">SUM(I67:O67)</f>
        <v>0</v>
      </c>
      <c r="H67" s="5" t="str">
        <f aca="true" t="shared" si="6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4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4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4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4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4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4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4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4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4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4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4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4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4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4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4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4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4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4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4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4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4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4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4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4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4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4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4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4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4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4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4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7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5"/>
        <v>0</v>
      </c>
      <c r="H130" s="5" t="str">
        <f t="shared" si="6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9" ref="G131:G194">SUM(I131:O131)</f>
        <v>0</v>
      </c>
      <c r="H131" s="5" t="str">
        <f aca="true" t="shared" si="10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9"/>
        <v>0</v>
      </c>
      <c r="H132" s="5" t="str">
        <f t="shared" si="10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9"/>
        <v>0</v>
      </c>
      <c r="H133" s="5" t="str">
        <f t="shared" si="10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9"/>
        <v>0</v>
      </c>
      <c r="H134" s="5" t="str">
        <f t="shared" si="10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9"/>
        <v>0</v>
      </c>
      <c r="H135" s="5" t="str">
        <f t="shared" si="10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9"/>
        <v>0</v>
      </c>
      <c r="H136" s="5" t="str">
        <f t="shared" si="10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9"/>
        <v>0</v>
      </c>
      <c r="H137" s="5" t="str">
        <f t="shared" si="10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9"/>
        <v>0</v>
      </c>
      <c r="H138" s="5" t="str">
        <f t="shared" si="10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9"/>
        <v>0</v>
      </c>
      <c r="H139" s="5" t="str">
        <f t="shared" si="10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9"/>
        <v>0</v>
      </c>
      <c r="H140" s="5" t="str">
        <f t="shared" si="10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9"/>
        <v>0</v>
      </c>
      <c r="H141" s="5" t="str">
        <f t="shared" si="10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9"/>
        <v>0</v>
      </c>
      <c r="H142" s="5" t="str">
        <f t="shared" si="10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9"/>
        <v>0</v>
      </c>
      <c r="H143" s="5" t="str">
        <f t="shared" si="10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9"/>
        <v>0</v>
      </c>
      <c r="H144" s="5" t="str">
        <f t="shared" si="10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9"/>
        <v>0</v>
      </c>
      <c r="H145" s="5" t="str">
        <f t="shared" si="10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9"/>
        <v>0</v>
      </c>
      <c r="H146" s="5" t="str">
        <f t="shared" si="10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9"/>
        <v>0</v>
      </c>
      <c r="H147" s="5" t="str">
        <f t="shared" si="10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9"/>
        <v>0</v>
      </c>
      <c r="H148" s="5" t="str">
        <f t="shared" si="10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9"/>
        <v>0</v>
      </c>
      <c r="H149" s="5" t="str">
        <f t="shared" si="10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9"/>
        <v>0</v>
      </c>
      <c r="H150" s="5" t="str">
        <f t="shared" si="10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9"/>
        <v>0</v>
      </c>
      <c r="H151" s="5" t="str">
        <f t="shared" si="10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9"/>
        <v>0</v>
      </c>
      <c r="H152" s="5" t="str">
        <f t="shared" si="10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9"/>
        <v>0</v>
      </c>
      <c r="H153" s="5" t="str">
        <f t="shared" si="10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9"/>
        <v>0</v>
      </c>
      <c r="H154" s="5" t="str">
        <f t="shared" si="10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9"/>
        <v>0</v>
      </c>
      <c r="H155" s="5" t="str">
        <f t="shared" si="10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9"/>
        <v>0</v>
      </c>
      <c r="H156" s="5" t="str">
        <f t="shared" si="10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9"/>
        <v>0</v>
      </c>
      <c r="H157" s="5" t="str">
        <f t="shared" si="10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9"/>
        <v>0</v>
      </c>
      <c r="H158" s="5" t="str">
        <f t="shared" si="10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9"/>
        <v>0</v>
      </c>
      <c r="H159" s="5" t="str">
        <f t="shared" si="10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9"/>
        <v>0</v>
      </c>
      <c r="H160" s="5" t="str">
        <f t="shared" si="10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9"/>
        <v>0</v>
      </c>
      <c r="H161" s="5" t="str">
        <f t="shared" si="10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9"/>
        <v>0</v>
      </c>
      <c r="H162" s="5" t="str">
        <f t="shared" si="10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9"/>
        <v>0</v>
      </c>
      <c r="H163" s="5" t="str">
        <f t="shared" si="10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9"/>
        <v>0</v>
      </c>
      <c r="H164" s="5" t="str">
        <f t="shared" si="10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9"/>
        <v>0</v>
      </c>
      <c r="H165" s="5" t="str">
        <f t="shared" si="10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9"/>
        <v>0</v>
      </c>
      <c r="H166" s="5" t="str">
        <f t="shared" si="10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9"/>
        <v>0</v>
      </c>
      <c r="H167" s="5" t="str">
        <f t="shared" si="10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1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9"/>
        <v>0</v>
      </c>
      <c r="H168" s="5" t="str">
        <f t="shared" si="10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9"/>
        <v>0</v>
      </c>
      <c r="H169" s="5" t="str">
        <f t="shared" si="10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9"/>
        <v>0</v>
      </c>
      <c r="H170" s="5" t="str">
        <f t="shared" si="10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9"/>
        <v>0</v>
      </c>
      <c r="H171" s="5" t="str">
        <f t="shared" si="10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9"/>
        <v>0</v>
      </c>
      <c r="H172" s="5" t="str">
        <f t="shared" si="10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9"/>
        <v>0</v>
      </c>
      <c r="H173" s="5" t="str">
        <f t="shared" si="10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9"/>
        <v>0</v>
      </c>
      <c r="H174" s="5" t="str">
        <f t="shared" si="10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9"/>
        <v>0</v>
      </c>
      <c r="H175" s="5" t="str">
        <f t="shared" si="10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9"/>
        <v>0</v>
      </c>
      <c r="H176" s="5" t="str">
        <f t="shared" si="10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9"/>
        <v>0</v>
      </c>
      <c r="H177" s="5" t="str">
        <f t="shared" si="10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9"/>
        <v>0</v>
      </c>
      <c r="H178" s="5" t="str">
        <f t="shared" si="10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9"/>
        <v>0</v>
      </c>
      <c r="H179" s="5" t="str">
        <f t="shared" si="10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9"/>
        <v>0</v>
      </c>
      <c r="H180" s="5" t="str">
        <f t="shared" si="10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9"/>
        <v>0</v>
      </c>
      <c r="H181" s="5" t="str">
        <f t="shared" si="10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9"/>
        <v>0</v>
      </c>
      <c r="H182" s="5" t="str">
        <f t="shared" si="10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9"/>
        <v>0</v>
      </c>
      <c r="H183" s="5" t="str">
        <f t="shared" si="10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9"/>
        <v>0</v>
      </c>
      <c r="H184" s="5" t="str">
        <f t="shared" si="10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9"/>
        <v>0</v>
      </c>
      <c r="H185" s="5" t="str">
        <f t="shared" si="10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9"/>
        <v>0</v>
      </c>
      <c r="H186" s="5" t="str">
        <f t="shared" si="10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9"/>
        <v>0</v>
      </c>
      <c r="H187" s="5" t="str">
        <f t="shared" si="10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9"/>
        <v>0</v>
      </c>
      <c r="H188" s="5" t="str">
        <f t="shared" si="10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9"/>
        <v>0</v>
      </c>
      <c r="H189" s="5" t="str">
        <f t="shared" si="10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9"/>
        <v>0</v>
      </c>
      <c r="H190" s="5" t="str">
        <f t="shared" si="10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9"/>
        <v>0</v>
      </c>
      <c r="H191" s="5" t="str">
        <f t="shared" si="10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9"/>
        <v>0</v>
      </c>
      <c r="H192" s="5" t="str">
        <f t="shared" si="10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9"/>
        <v>0</v>
      </c>
      <c r="H193" s="5" t="str">
        <f t="shared" si="10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9"/>
        <v>0</v>
      </c>
      <c r="H194" s="5" t="str">
        <f t="shared" si="10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2" ref="G195:G258">SUM(I195:O195)</f>
        <v>0</v>
      </c>
      <c r="H195" s="5" t="str">
        <f aca="true" t="shared" si="13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4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4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4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4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4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4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4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4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4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4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4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4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4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4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4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4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4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4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4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4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4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4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4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4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4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4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4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4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4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4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4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4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5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5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5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5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5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5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5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5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5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5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5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5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5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5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5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5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5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5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5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5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5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5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5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5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5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5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5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2"/>
        <v>0</v>
      </c>
      <c r="H258" s="5" t="str">
        <f t="shared" si="13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5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6" ref="G259:G322">SUM(I259:O259)</f>
        <v>0</v>
      </c>
      <c r="H259" s="5" t="str">
        <f aca="true" t="shared" si="17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5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6"/>
        <v>0</v>
      </c>
      <c r="H260" s="5" t="str">
        <f t="shared" si="17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5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6"/>
        <v>0</v>
      </c>
      <c r="H261" s="5" t="str">
        <f t="shared" si="17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5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6"/>
        <v>0</v>
      </c>
      <c r="H262" s="5" t="str">
        <f t="shared" si="17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5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6"/>
        <v>0</v>
      </c>
      <c r="H263" s="5" t="str">
        <f t="shared" si="17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18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6"/>
        <v>0</v>
      </c>
      <c r="H264" s="5" t="str">
        <f t="shared" si="17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18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6"/>
        <v>0</v>
      </c>
      <c r="H265" s="5" t="str">
        <f t="shared" si="17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18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6"/>
        <v>0</v>
      </c>
      <c r="H266" s="5" t="str">
        <f t="shared" si="17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18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6"/>
        <v>0</v>
      </c>
      <c r="H267" s="5" t="str">
        <f t="shared" si="17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18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6"/>
        <v>0</v>
      </c>
      <c r="H268" s="5" t="str">
        <f t="shared" si="17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18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6"/>
        <v>0</v>
      </c>
      <c r="H269" s="5" t="str">
        <f t="shared" si="17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18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6"/>
        <v>0</v>
      </c>
      <c r="H270" s="5" t="str">
        <f t="shared" si="17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18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6"/>
        <v>0</v>
      </c>
      <c r="H271" s="5" t="str">
        <f t="shared" si="17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18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6"/>
        <v>0</v>
      </c>
      <c r="H272" s="5" t="str">
        <f t="shared" si="17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18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6"/>
        <v>0</v>
      </c>
      <c r="H273" s="5" t="str">
        <f t="shared" si="17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18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6"/>
        <v>0</v>
      </c>
      <c r="H274" s="5" t="str">
        <f t="shared" si="17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18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6"/>
        <v>0</v>
      </c>
      <c r="H275" s="5" t="str">
        <f t="shared" si="17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18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6"/>
        <v>0</v>
      </c>
      <c r="H276" s="5" t="str">
        <f t="shared" si="17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18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6"/>
        <v>0</v>
      </c>
      <c r="H277" s="5" t="str">
        <f t="shared" si="17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18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6"/>
        <v>0</v>
      </c>
      <c r="H278" s="5" t="str">
        <f t="shared" si="17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18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6"/>
        <v>0</v>
      </c>
      <c r="H279" s="5" t="str">
        <f t="shared" si="17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18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6"/>
        <v>0</v>
      </c>
      <c r="H280" s="5" t="str">
        <f t="shared" si="17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18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6"/>
        <v>0</v>
      </c>
      <c r="H281" s="5" t="str">
        <f t="shared" si="17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18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6"/>
        <v>0</v>
      </c>
      <c r="H282" s="5" t="str">
        <f t="shared" si="17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18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6"/>
        <v>0</v>
      </c>
      <c r="H283" s="5" t="str">
        <f t="shared" si="17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18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6"/>
        <v>0</v>
      </c>
      <c r="H284" s="5" t="str">
        <f t="shared" si="17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18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6"/>
        <v>0</v>
      </c>
      <c r="H285" s="5" t="str">
        <f t="shared" si="17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18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6"/>
        <v>0</v>
      </c>
      <c r="H286" s="5" t="str">
        <f t="shared" si="17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18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6"/>
        <v>0</v>
      </c>
      <c r="H287" s="5" t="str">
        <f t="shared" si="17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18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6"/>
        <v>0</v>
      </c>
      <c r="H288" s="5" t="str">
        <f t="shared" si="17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18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6"/>
        <v>0</v>
      </c>
      <c r="H289" s="5" t="str">
        <f t="shared" si="17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18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6"/>
        <v>0</v>
      </c>
      <c r="H290" s="5" t="str">
        <f t="shared" si="17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18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6"/>
        <v>0</v>
      </c>
      <c r="H291" s="5" t="str">
        <f t="shared" si="17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18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6"/>
        <v>0</v>
      </c>
      <c r="H292" s="5" t="str">
        <f t="shared" si="17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18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6"/>
        <v>0</v>
      </c>
      <c r="H293" s="5" t="str">
        <f t="shared" si="17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18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6"/>
        <v>0</v>
      </c>
      <c r="H294" s="5" t="str">
        <f t="shared" si="17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18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6"/>
        <v>0</v>
      </c>
      <c r="H295" s="5" t="str">
        <f t="shared" si="17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19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6"/>
        <v>0</v>
      </c>
      <c r="H296" s="5" t="str">
        <f t="shared" si="17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19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6"/>
        <v>0</v>
      </c>
      <c r="H297" s="5" t="str">
        <f t="shared" si="17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19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6"/>
        <v>0</v>
      </c>
      <c r="H298" s="5" t="str">
        <f t="shared" si="17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19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6"/>
        <v>0</v>
      </c>
      <c r="H299" s="5" t="str">
        <f t="shared" si="17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19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6"/>
        <v>0</v>
      </c>
      <c r="H300" s="5" t="str">
        <f t="shared" si="17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19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6"/>
        <v>0</v>
      </c>
      <c r="H301" s="5" t="str">
        <f t="shared" si="17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19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6"/>
        <v>0</v>
      </c>
      <c r="H302" s="5" t="str">
        <f t="shared" si="17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19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6"/>
        <v>0</v>
      </c>
      <c r="H303" s="5" t="str">
        <f t="shared" si="17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19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6"/>
        <v>0</v>
      </c>
      <c r="H304" s="5" t="str">
        <f t="shared" si="17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19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6"/>
        <v>0</v>
      </c>
      <c r="H305" s="5" t="str">
        <f t="shared" si="17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19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6"/>
        <v>0</v>
      </c>
      <c r="H306" s="5" t="str">
        <f t="shared" si="17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19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6"/>
        <v>0</v>
      </c>
      <c r="H307" s="5" t="str">
        <f t="shared" si="17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19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6"/>
        <v>0</v>
      </c>
      <c r="H308" s="5" t="str">
        <f t="shared" si="17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19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6"/>
        <v>0</v>
      </c>
      <c r="H309" s="5" t="str">
        <f t="shared" si="17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19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6"/>
        <v>0</v>
      </c>
      <c r="H310" s="5" t="str">
        <f t="shared" si="17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19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6"/>
        <v>0</v>
      </c>
      <c r="H311" s="5" t="str">
        <f t="shared" si="17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19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6"/>
        <v>0</v>
      </c>
      <c r="H312" s="5" t="str">
        <f t="shared" si="17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19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6"/>
        <v>0</v>
      </c>
      <c r="H313" s="5" t="str">
        <f t="shared" si="17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19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6"/>
        <v>0</v>
      </c>
      <c r="H314" s="5" t="str">
        <f t="shared" si="17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19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6"/>
        <v>0</v>
      </c>
      <c r="H315" s="5" t="str">
        <f t="shared" si="17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19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6"/>
        <v>0</v>
      </c>
      <c r="H316" s="5" t="str">
        <f t="shared" si="17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19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6"/>
        <v>0</v>
      </c>
      <c r="H317" s="5" t="str">
        <f t="shared" si="17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19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6"/>
        <v>0</v>
      </c>
      <c r="H318" s="5" t="str">
        <f t="shared" si="17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19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6"/>
        <v>0</v>
      </c>
      <c r="H319" s="5" t="str">
        <f t="shared" si="17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19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6"/>
        <v>0</v>
      </c>
      <c r="H320" s="5" t="str">
        <f t="shared" si="17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19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6"/>
        <v>0</v>
      </c>
      <c r="H321" s="5" t="str">
        <f t="shared" si="17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19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6"/>
        <v>0</v>
      </c>
      <c r="H322" s="5" t="str">
        <f t="shared" si="17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19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0" ref="G323:G330">SUM(I323:O323)</f>
        <v>0</v>
      </c>
      <c r="H323" s="5" t="str">
        <f aca="true" t="shared" si="21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19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0"/>
        <v>0</v>
      </c>
      <c r="H324" s="5" t="str">
        <f t="shared" si="21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19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0"/>
        <v>0</v>
      </c>
      <c r="H325" s="5" t="str">
        <f t="shared" si="21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19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0"/>
        <v>0</v>
      </c>
      <c r="H326" s="5" t="str">
        <f t="shared" si="21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19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0"/>
        <v>0</v>
      </c>
      <c r="H327" s="5" t="str">
        <f t="shared" si="21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19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0"/>
        <v>0</v>
      </c>
      <c r="H328" s="5" t="str">
        <f t="shared" si="21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19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0"/>
        <v>0</v>
      </c>
      <c r="H329" s="5" t="str">
        <f t="shared" si="21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19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0"/>
        <v>0</v>
      </c>
      <c r="H330" s="5" t="str">
        <f t="shared" si="21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330"/>
  <sheetViews>
    <sheetView zoomScale="70" zoomScaleNormal="70" workbookViewId="0" topLeftCell="A1">
      <selection activeCell="G2" sqref="G2"/>
    </sheetView>
  </sheetViews>
  <sheetFormatPr defaultColWidth="11.421875" defaultRowHeight="12.75"/>
  <cols>
    <col min="1" max="1" width="11.8515625" style="10" bestFit="1" customWidth="1"/>
    <col min="2" max="2" width="13.421875" style="0" bestFit="1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9.421875" style="0" customWidth="1"/>
    <col min="14" max="14" width="9.2812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/>
      <c r="C2" s="6"/>
      <c r="D2" s="6"/>
      <c r="E2" s="7">
        <f>COUNTIF(F$2:F2,F2)</f>
        <v>0</v>
      </c>
      <c r="F2" s="6"/>
      <c r="G2" s="21">
        <f aca="true" t="shared" si="0" ref="G2:G66">SUM(I2:O2)</f>
        <v>0</v>
      </c>
      <c r="H2" s="5" t="str">
        <f aca="true" t="shared" si="1" ref="H2:H66">CONCATENATE(E2,"º-",F2)</f>
        <v>0º-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8"/>
    </row>
    <row r="3" spans="1:15" ht="18">
      <c r="A3" s="11">
        <f aca="true" t="shared" si="2" ref="A3:A34">A2+1</f>
        <v>2</v>
      </c>
      <c r="B3" s="6"/>
      <c r="C3" s="6"/>
      <c r="D3" s="6"/>
      <c r="E3" s="7">
        <f>COUNTIF(F$2:F3,F3)</f>
        <v>0</v>
      </c>
      <c r="F3" s="1"/>
      <c r="G3" s="21">
        <f t="shared" si="0"/>
        <v>0</v>
      </c>
      <c r="H3" s="5" t="str">
        <f t="shared" si="1"/>
        <v>0º-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3"/>
    </row>
    <row r="4" spans="1:15" ht="18">
      <c r="A4" s="11">
        <f t="shared" si="2"/>
        <v>3</v>
      </c>
      <c r="B4" s="6"/>
      <c r="C4" s="1"/>
      <c r="D4" s="1"/>
      <c r="E4" s="7">
        <f>COUNTIF(F$2:F4,F4)</f>
        <v>0</v>
      </c>
      <c r="F4" s="1"/>
      <c r="G4" s="21">
        <f t="shared" si="0"/>
        <v>0</v>
      </c>
      <c r="H4" s="5" t="str">
        <f t="shared" si="1"/>
        <v>0º-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3"/>
    </row>
    <row r="5" spans="1:15" ht="18">
      <c r="A5" s="11">
        <f t="shared" si="2"/>
        <v>4</v>
      </c>
      <c r="B5" s="6"/>
      <c r="C5" s="1"/>
      <c r="D5" s="1"/>
      <c r="E5" s="7">
        <f>COUNTIF(F$2:F5,F5)</f>
        <v>0</v>
      </c>
      <c r="F5" s="1"/>
      <c r="G5" s="21">
        <f t="shared" si="0"/>
        <v>0</v>
      </c>
      <c r="H5" s="5" t="str">
        <f t="shared" si="1"/>
        <v>0º-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3"/>
    </row>
    <row r="6" spans="1:15" ht="18">
      <c r="A6" s="11">
        <f t="shared" si="2"/>
        <v>5</v>
      </c>
      <c r="B6" s="6"/>
      <c r="C6" s="1"/>
      <c r="D6" s="1"/>
      <c r="E6" s="7">
        <f>COUNTIF(F$2:F6,F6)</f>
        <v>0</v>
      </c>
      <c r="F6" s="1"/>
      <c r="G6" s="21">
        <f t="shared" si="0"/>
        <v>0</v>
      </c>
      <c r="H6" s="5" t="str">
        <f t="shared" si="1"/>
        <v>0º-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3"/>
    </row>
    <row r="7" spans="1:15" ht="18">
      <c r="A7" s="11">
        <f t="shared" si="2"/>
        <v>6</v>
      </c>
      <c r="B7" s="6"/>
      <c r="C7" s="2"/>
      <c r="D7" s="2"/>
      <c r="E7" s="7">
        <f>COUNTIF(F$2:F7,F7)</f>
        <v>0</v>
      </c>
      <c r="F7" s="1"/>
      <c r="G7" s="21">
        <f t="shared" si="0"/>
        <v>0</v>
      </c>
      <c r="H7" s="5" t="str">
        <f t="shared" si="1"/>
        <v>0º-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3"/>
    </row>
    <row r="8" spans="1:15" ht="18">
      <c r="A8" s="11">
        <f t="shared" si="2"/>
        <v>7</v>
      </c>
      <c r="B8" s="6"/>
      <c r="C8" s="1"/>
      <c r="D8" s="2"/>
      <c r="E8" s="7">
        <f>COUNTIF(F$2:F8,F8)</f>
        <v>0</v>
      </c>
      <c r="F8" s="1"/>
      <c r="G8" s="21">
        <f t="shared" si="0"/>
        <v>0</v>
      </c>
      <c r="H8" s="5" t="str">
        <f t="shared" si="1"/>
        <v>0º-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3"/>
    </row>
    <row r="9" spans="1:16" ht="18">
      <c r="A9" s="11">
        <f t="shared" si="2"/>
        <v>8</v>
      </c>
      <c r="B9" s="6"/>
      <c r="C9" s="1"/>
      <c r="D9" s="6"/>
      <c r="E9" s="7">
        <f>COUNTIF(F$2:F9,F9)</f>
        <v>0</v>
      </c>
      <c r="F9" s="1"/>
      <c r="G9" s="21">
        <f t="shared" si="0"/>
        <v>0</v>
      </c>
      <c r="H9" s="5" t="str">
        <f t="shared" si="1"/>
        <v>0º-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3"/>
      <c r="P9" s="12"/>
    </row>
    <row r="10" spans="1:15" ht="18">
      <c r="A10" s="11">
        <f t="shared" si="2"/>
        <v>9</v>
      </c>
      <c r="B10" s="6"/>
      <c r="C10" s="1"/>
      <c r="D10" s="1"/>
      <c r="E10" s="7">
        <f>COUNTIF(F$2:F10,F10)</f>
        <v>0</v>
      </c>
      <c r="F10" s="1"/>
      <c r="G10" s="21">
        <f t="shared" si="0"/>
        <v>0</v>
      </c>
      <c r="H10" s="5" t="str">
        <f t="shared" si="1"/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"/>
    </row>
    <row r="11" spans="1:15" ht="18">
      <c r="A11" s="11">
        <f t="shared" si="2"/>
        <v>10</v>
      </c>
      <c r="B11" s="6"/>
      <c r="C11" s="1"/>
      <c r="D11" s="1"/>
      <c r="E11" s="7">
        <f>COUNTIF(F$2:F11,F11)</f>
        <v>0</v>
      </c>
      <c r="F11" s="1"/>
      <c r="G11" s="21">
        <f t="shared" si="0"/>
        <v>0</v>
      </c>
      <c r="H11" s="5" t="str">
        <f t="shared" si="1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3"/>
    </row>
    <row r="12" spans="1:15" ht="18">
      <c r="A12" s="11">
        <f t="shared" si="2"/>
        <v>11</v>
      </c>
      <c r="B12" s="6"/>
      <c r="C12" s="1"/>
      <c r="D12" s="1"/>
      <c r="E12" s="7">
        <f>COUNTIF(F$2:F12,F12)</f>
        <v>0</v>
      </c>
      <c r="F12" s="1"/>
      <c r="G12" s="21">
        <f t="shared" si="0"/>
        <v>0</v>
      </c>
      <c r="H12" s="5" t="str">
        <f t="shared" si="1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"/>
    </row>
    <row r="13" spans="1:15" ht="18">
      <c r="A13" s="11">
        <f t="shared" si="2"/>
        <v>12</v>
      </c>
      <c r="B13" s="6"/>
      <c r="C13" s="1"/>
      <c r="D13" s="1"/>
      <c r="E13" s="7">
        <f>COUNTIF(F$2:F13,F13)</f>
        <v>0</v>
      </c>
      <c r="F13" s="1"/>
      <c r="G13" s="21">
        <f t="shared" si="0"/>
        <v>0</v>
      </c>
      <c r="H13" s="5" t="str">
        <f t="shared" si="1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"/>
      <c r="D14" s="1"/>
      <c r="E14" s="7">
        <f>COUNTIF(F$2:F14,F14)</f>
        <v>0</v>
      </c>
      <c r="F14" s="1"/>
      <c r="G14" s="21">
        <f t="shared" si="0"/>
        <v>0</v>
      </c>
      <c r="H14" s="5" t="str">
        <f t="shared" si="1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"/>
      <c r="D15" s="1"/>
      <c r="E15" s="7">
        <f>COUNTIF(F$2:F15,F15)</f>
        <v>0</v>
      </c>
      <c r="F15" s="1"/>
      <c r="G15" s="21">
        <f t="shared" si="0"/>
        <v>0</v>
      </c>
      <c r="H15" s="5" t="str">
        <f t="shared" si="1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"/>
      <c r="D16" s="1"/>
      <c r="E16" s="7">
        <f>COUNTIF(F$2:F16,F16)</f>
        <v>0</v>
      </c>
      <c r="F16" s="1"/>
      <c r="G16" s="21">
        <f t="shared" si="0"/>
        <v>0</v>
      </c>
      <c r="H16" s="5" t="str">
        <f t="shared" si="1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"/>
      <c r="D17" s="6"/>
      <c r="E17" s="7">
        <f>COUNTIF(F$2:F17,F17)</f>
        <v>0</v>
      </c>
      <c r="F17" s="1"/>
      <c r="G17" s="21">
        <f t="shared" si="0"/>
        <v>0</v>
      </c>
      <c r="H17" s="5" t="str">
        <f t="shared" si="1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"/>
      <c r="D18" s="6"/>
      <c r="E18" s="7">
        <f>COUNTIF(F$2:F18,F18)</f>
        <v>0</v>
      </c>
      <c r="F18" s="1"/>
      <c r="G18" s="21">
        <f t="shared" si="0"/>
        <v>0</v>
      </c>
      <c r="H18" s="5" t="str">
        <f t="shared" si="1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"/>
      <c r="D19" s="6"/>
      <c r="E19" s="7">
        <f>COUNTIF(F$2:F19,F19)</f>
        <v>0</v>
      </c>
      <c r="F19" s="1"/>
      <c r="G19" s="21">
        <f t="shared" si="0"/>
        <v>0</v>
      </c>
      <c r="H19" s="5" t="str">
        <f t="shared" si="1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"/>
      <c r="D20" s="1"/>
      <c r="E20" s="7">
        <f>COUNTIF(F$2:F20,F20)</f>
        <v>0</v>
      </c>
      <c r="F20" s="1"/>
      <c r="G20" s="21">
        <f t="shared" si="0"/>
        <v>0</v>
      </c>
      <c r="H20" s="5" t="str">
        <f t="shared" si="1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"/>
      <c r="D21" s="1"/>
      <c r="E21" s="7">
        <f>COUNTIF(F$2:F21,F21)</f>
        <v>0</v>
      </c>
      <c r="F21" s="1"/>
      <c r="G21" s="21">
        <f t="shared" si="0"/>
        <v>0</v>
      </c>
      <c r="H21" s="5" t="str">
        <f t="shared" si="1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"/>
      <c r="D22" s="6"/>
      <c r="E22" s="7">
        <f>COUNTIF(F$2:F22,F22)</f>
        <v>0</v>
      </c>
      <c r="F22" s="1"/>
      <c r="G22" s="21">
        <f t="shared" si="0"/>
        <v>0</v>
      </c>
      <c r="H22" s="5" t="str">
        <f t="shared" si="1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"/>
      <c r="D23" s="1"/>
      <c r="E23" s="7">
        <f>COUNTIF(F$2:F23,F23)</f>
        <v>0</v>
      </c>
      <c r="F23" s="1"/>
      <c r="G23" s="21">
        <f t="shared" si="0"/>
        <v>0</v>
      </c>
      <c r="H23" s="5" t="str">
        <f t="shared" si="1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"/>
      <c r="D24" s="6"/>
      <c r="E24" s="7">
        <f>COUNTIF(F$2:F24,F24)</f>
        <v>0</v>
      </c>
      <c r="F24" s="1"/>
      <c r="G24" s="21">
        <f t="shared" si="0"/>
        <v>0</v>
      </c>
      <c r="H24" s="5" t="str">
        <f t="shared" si="1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"/>
      <c r="D25" s="1"/>
      <c r="E25" s="7">
        <f>COUNTIF(F$2:F25,F25)</f>
        <v>0</v>
      </c>
      <c r="F25" s="1"/>
      <c r="G25" s="21">
        <f t="shared" si="0"/>
        <v>0</v>
      </c>
      <c r="H25" s="5" t="str">
        <f t="shared" si="1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"/>
      <c r="D26" s="6"/>
      <c r="E26" s="7">
        <f>COUNTIF(F$2:F26,F26)</f>
        <v>0</v>
      </c>
      <c r="F26" s="1"/>
      <c r="G26" s="21">
        <f t="shared" si="0"/>
        <v>0</v>
      </c>
      <c r="H26" s="5" t="str">
        <f t="shared" si="1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"/>
      <c r="D27" s="6"/>
      <c r="E27" s="7">
        <f>COUNTIF(F$2:F27,F27)</f>
        <v>0</v>
      </c>
      <c r="F27" s="1"/>
      <c r="G27" s="21">
        <f t="shared" si="0"/>
        <v>0</v>
      </c>
      <c r="H27" s="5" t="str">
        <f t="shared" si="1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"/>
      <c r="D28" s="6"/>
      <c r="E28" s="7">
        <f>COUNTIF(F$2:F28,F28)</f>
        <v>0</v>
      </c>
      <c r="F28" s="1"/>
      <c r="G28" s="21">
        <f t="shared" si="0"/>
        <v>0</v>
      </c>
      <c r="H28" s="5" t="str">
        <f t="shared" si="1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"/>
      <c r="D29" s="6"/>
      <c r="E29" s="7">
        <f>COUNTIF(F$2:F29,F29)</f>
        <v>0</v>
      </c>
      <c r="F29" s="1"/>
      <c r="G29" s="21">
        <f t="shared" si="0"/>
        <v>0</v>
      </c>
      <c r="H29" s="5" t="str">
        <f t="shared" si="1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"/>
      <c r="D30" s="1"/>
      <c r="E30" s="7">
        <f>COUNTIF(F$2:F30,F30)</f>
        <v>0</v>
      </c>
      <c r="F30" s="1"/>
      <c r="G30" s="21">
        <f t="shared" si="0"/>
        <v>0</v>
      </c>
      <c r="H30" s="5" t="str">
        <f t="shared" si="1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6"/>
      <c r="D31" s="6"/>
      <c r="E31" s="7">
        <f>COUNTIF(F$2:F31,F31)</f>
        <v>0</v>
      </c>
      <c r="F31" s="1"/>
      <c r="G31" s="21">
        <f t="shared" si="0"/>
        <v>0</v>
      </c>
      <c r="H31" s="5" t="str">
        <f t="shared" si="1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"/>
      <c r="D32" s="1"/>
      <c r="E32" s="7">
        <f>COUNTIF(F$2:F32,F32)</f>
        <v>0</v>
      </c>
      <c r="F32" s="1"/>
      <c r="G32" s="21">
        <f t="shared" si="0"/>
        <v>0</v>
      </c>
      <c r="H32" s="5" t="str">
        <f t="shared" si="1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"/>
      <c r="D33" s="1"/>
      <c r="E33" s="7">
        <f>COUNTIF(F$2:F33,F33)</f>
        <v>0</v>
      </c>
      <c r="F33" s="1"/>
      <c r="G33" s="21">
        <f t="shared" si="0"/>
        <v>0</v>
      </c>
      <c r="H33" s="5" t="str">
        <f t="shared" si="1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2"/>
      <c r="D34" s="1"/>
      <c r="E34" s="7">
        <f>COUNTIF(F$2:F34,F34)</f>
        <v>0</v>
      </c>
      <c r="F34" s="1"/>
      <c r="G34" s="21">
        <f t="shared" si="0"/>
        <v>0</v>
      </c>
      <c r="H34" s="5" t="str">
        <f t="shared" si="1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3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0"/>
        <v>0</v>
      </c>
      <c r="H35" s="5" t="str">
        <f t="shared" si="1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3"/>
        <v>35</v>
      </c>
      <c r="B36" s="1"/>
      <c r="C36" s="1"/>
      <c r="D36" s="1"/>
      <c r="E36" s="7">
        <f>COUNTIF(F$2:F36,F36)</f>
        <v>0</v>
      </c>
      <c r="F36" s="1"/>
      <c r="G36" s="21">
        <f t="shared" si="0"/>
        <v>0</v>
      </c>
      <c r="H36" s="5" t="str">
        <f t="shared" si="1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3"/>
        <v>36</v>
      </c>
      <c r="B37" s="1"/>
      <c r="C37" s="1"/>
      <c r="D37" s="1"/>
      <c r="E37" s="7">
        <f>COUNTIF(F$2:F37,F37)</f>
        <v>0</v>
      </c>
      <c r="F37" s="1"/>
      <c r="G37" s="21">
        <f t="shared" si="0"/>
        <v>0</v>
      </c>
      <c r="H37" s="5" t="str">
        <f t="shared" si="1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3"/>
        <v>37</v>
      </c>
      <c r="B38" s="1"/>
      <c r="C38" s="1"/>
      <c r="D38" s="1"/>
      <c r="E38" s="7">
        <f>COUNTIF(F$2:F38,F38)</f>
        <v>0</v>
      </c>
      <c r="F38" s="1"/>
      <c r="G38" s="21">
        <f t="shared" si="0"/>
        <v>0</v>
      </c>
      <c r="H38" s="5" t="str">
        <f t="shared" si="1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3"/>
        <v>38</v>
      </c>
      <c r="B39" s="1"/>
      <c r="C39" s="1"/>
      <c r="D39" s="1"/>
      <c r="E39" s="7">
        <f>COUNTIF(F$2:F39,F39)</f>
        <v>0</v>
      </c>
      <c r="F39" s="1"/>
      <c r="G39" s="21">
        <f t="shared" si="0"/>
        <v>0</v>
      </c>
      <c r="H39" s="5" t="str">
        <f t="shared" si="1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3"/>
        <v>39</v>
      </c>
      <c r="B40" s="1"/>
      <c r="C40" s="1"/>
      <c r="D40" s="1"/>
      <c r="E40" s="7">
        <f>COUNTIF(F$2:F40,F40)</f>
        <v>0</v>
      </c>
      <c r="F40" s="1"/>
      <c r="G40" s="21">
        <f t="shared" si="0"/>
        <v>0</v>
      </c>
      <c r="H40" s="5" t="str">
        <f t="shared" si="1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3"/>
        <v>40</v>
      </c>
      <c r="B41" s="1"/>
      <c r="C41" s="1"/>
      <c r="D41" s="1"/>
      <c r="E41" s="7">
        <f>COUNTIF(F$2:F41,F41)</f>
        <v>0</v>
      </c>
      <c r="F41" s="1"/>
      <c r="G41" s="21">
        <f t="shared" si="0"/>
        <v>0</v>
      </c>
      <c r="H41" s="5" t="str">
        <f t="shared" si="1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3"/>
        <v>41</v>
      </c>
      <c r="B42" s="1"/>
      <c r="C42" s="1"/>
      <c r="D42" s="1"/>
      <c r="E42" s="7">
        <f>COUNTIF(F$2:F42,F42)</f>
        <v>0</v>
      </c>
      <c r="F42" s="1"/>
      <c r="G42" s="21">
        <f t="shared" si="0"/>
        <v>0</v>
      </c>
      <c r="H42" s="5" t="str">
        <f t="shared" si="1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3"/>
        <v>42</v>
      </c>
      <c r="B43" s="1"/>
      <c r="C43" s="1"/>
      <c r="D43" s="1"/>
      <c r="E43" s="7">
        <f>COUNTIF(F$2:F43,F43)</f>
        <v>0</v>
      </c>
      <c r="F43" s="1"/>
      <c r="G43" s="21">
        <f t="shared" si="0"/>
        <v>0</v>
      </c>
      <c r="H43" s="5" t="str">
        <f t="shared" si="1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3"/>
        <v>43</v>
      </c>
      <c r="B44" s="1"/>
      <c r="C44" s="1"/>
      <c r="D44" s="1"/>
      <c r="E44" s="7">
        <f>COUNTIF(F$2:F44,F44)</f>
        <v>0</v>
      </c>
      <c r="F44" s="1"/>
      <c r="G44" s="21">
        <f t="shared" si="0"/>
        <v>0</v>
      </c>
      <c r="H44" s="5" t="str">
        <f t="shared" si="1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3"/>
        <v>44</v>
      </c>
      <c r="B45" s="1"/>
      <c r="C45" s="1"/>
      <c r="D45" s="1"/>
      <c r="E45" s="7">
        <f>COUNTIF(F$2:F45,F45)</f>
        <v>0</v>
      </c>
      <c r="F45" s="1"/>
      <c r="G45" s="21">
        <f t="shared" si="0"/>
        <v>0</v>
      </c>
      <c r="H45" s="5" t="str">
        <f t="shared" si="1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3"/>
        <v>45</v>
      </c>
      <c r="B46" s="1"/>
      <c r="C46" s="1"/>
      <c r="D46" s="1"/>
      <c r="E46" s="7">
        <f>COUNTIF(F$2:F46,F46)</f>
        <v>0</v>
      </c>
      <c r="F46" s="1"/>
      <c r="G46" s="21">
        <f t="shared" si="0"/>
        <v>0</v>
      </c>
      <c r="H46" s="5" t="str">
        <f t="shared" si="1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1"/>
      <c r="D47" s="1"/>
      <c r="E47" s="7">
        <f>COUNTIF(F$2:F47,F47)</f>
        <v>0</v>
      </c>
      <c r="F47" s="1"/>
      <c r="G47" s="21">
        <f t="shared" si="0"/>
        <v>0</v>
      </c>
      <c r="H47" s="5" t="str">
        <f t="shared" si="1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1"/>
      <c r="D48" s="1"/>
      <c r="E48" s="7">
        <f>COUNTIF(F$2:F48,F48)</f>
        <v>0</v>
      </c>
      <c r="F48" s="1"/>
      <c r="G48" s="21">
        <f t="shared" si="0"/>
        <v>0</v>
      </c>
      <c r="H48" s="5" t="str">
        <f t="shared" si="1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1"/>
      <c r="D49" s="1"/>
      <c r="E49" s="7">
        <f>COUNTIF(F$2:F49,F49)</f>
        <v>0</v>
      </c>
      <c r="F49" s="1"/>
      <c r="G49" s="21">
        <f t="shared" si="0"/>
        <v>0</v>
      </c>
      <c r="H49" s="5" t="str">
        <f t="shared" si="1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1"/>
      <c r="D50" s="1"/>
      <c r="E50" s="7">
        <f>COUNTIF(F$2:F50,F50)</f>
        <v>0</v>
      </c>
      <c r="F50" s="1"/>
      <c r="G50" s="21">
        <f t="shared" si="0"/>
        <v>0</v>
      </c>
      <c r="H50" s="5" t="str">
        <f t="shared" si="1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1"/>
      <c r="D51" s="1"/>
      <c r="E51" s="7">
        <f>COUNTIF(F$2:F51,F51)</f>
        <v>0</v>
      </c>
      <c r="F51" s="1"/>
      <c r="G51" s="21">
        <f t="shared" si="0"/>
        <v>0</v>
      </c>
      <c r="H51" s="5" t="str">
        <f t="shared" si="1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1"/>
      <c r="D52" s="1"/>
      <c r="E52" s="7">
        <f>COUNTIF(F$2:F52,F52)</f>
        <v>0</v>
      </c>
      <c r="F52" s="1"/>
      <c r="G52" s="21">
        <f t="shared" si="0"/>
        <v>0</v>
      </c>
      <c r="H52" s="5" t="str">
        <f t="shared" si="1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1"/>
      <c r="D53" s="1"/>
      <c r="E53" s="7">
        <f>COUNTIF(F$2:F53,F53)</f>
        <v>0</v>
      </c>
      <c r="F53" s="1"/>
      <c r="G53" s="21">
        <f t="shared" si="0"/>
        <v>0</v>
      </c>
      <c r="H53" s="5" t="str">
        <f t="shared" si="1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1"/>
      <c r="D54" s="1"/>
      <c r="E54" s="7">
        <f>COUNTIF(F$2:F54,F54)</f>
        <v>0</v>
      </c>
      <c r="F54" s="1"/>
      <c r="G54" s="21">
        <f t="shared" si="0"/>
        <v>0</v>
      </c>
      <c r="H54" s="5" t="str">
        <f t="shared" si="1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1"/>
      <c r="D55" s="1"/>
      <c r="E55" s="7">
        <f>COUNTIF(F$2:F55,F55)</f>
        <v>0</v>
      </c>
      <c r="F55" s="1"/>
      <c r="G55" s="21">
        <f t="shared" si="0"/>
        <v>0</v>
      </c>
      <c r="H55" s="5" t="str">
        <f t="shared" si="1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1"/>
      <c r="D56" s="1"/>
      <c r="E56" s="7">
        <f>COUNTIF(F$2:F56,F56)</f>
        <v>0</v>
      </c>
      <c r="F56" s="1"/>
      <c r="G56" s="21">
        <f t="shared" si="0"/>
        <v>0</v>
      </c>
      <c r="H56" s="5" t="str">
        <f t="shared" si="1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1"/>
      <c r="D57" s="1"/>
      <c r="E57" s="7">
        <f>COUNTIF(F$2:F57,F57)</f>
        <v>0</v>
      </c>
      <c r="F57" s="6"/>
      <c r="G57" s="21">
        <f t="shared" si="0"/>
        <v>0</v>
      </c>
      <c r="H57" s="5" t="str">
        <f t="shared" si="1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1"/>
      <c r="D58" s="1"/>
      <c r="E58" s="7">
        <f>COUNTIF(F$2:F58,F58)</f>
        <v>0</v>
      </c>
      <c r="F58" s="1"/>
      <c r="G58" s="21">
        <f t="shared" si="0"/>
        <v>0</v>
      </c>
      <c r="H58" s="5" t="str">
        <f t="shared" si="1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1"/>
      <c r="D59" s="1"/>
      <c r="E59" s="7">
        <f>COUNTIF(F$2:F59,F59)</f>
        <v>0</v>
      </c>
      <c r="F59" s="1"/>
      <c r="G59" s="21">
        <f t="shared" si="0"/>
        <v>0</v>
      </c>
      <c r="H59" s="5" t="str">
        <f t="shared" si="1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1"/>
      <c r="D60" s="1"/>
      <c r="E60" s="7">
        <f>COUNTIF(F$2:F60,F60)</f>
        <v>0</v>
      </c>
      <c r="F60" s="6"/>
      <c r="G60" s="21">
        <f t="shared" si="0"/>
        <v>0</v>
      </c>
      <c r="H60" s="5" t="str">
        <f t="shared" si="1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1"/>
      <c r="D61" s="1"/>
      <c r="E61" s="7">
        <f>COUNTIF(F$2:F61,F61)</f>
        <v>0</v>
      </c>
      <c r="F61" s="1"/>
      <c r="G61" s="21">
        <f t="shared" si="0"/>
        <v>0</v>
      </c>
      <c r="H61" s="5" t="str">
        <f t="shared" si="1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1"/>
      <c r="D62" s="1"/>
      <c r="E62" s="7">
        <f>COUNTIF(F$2:F62,F62)</f>
        <v>0</v>
      </c>
      <c r="F62" s="6"/>
      <c r="G62" s="21">
        <f t="shared" si="0"/>
        <v>0</v>
      </c>
      <c r="H62" s="5" t="str">
        <f t="shared" si="1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1"/>
      <c r="D63" s="1"/>
      <c r="E63" s="7">
        <f>COUNTIF(F$2:F63,F63)</f>
        <v>0</v>
      </c>
      <c r="F63" s="1"/>
      <c r="G63" s="21">
        <f t="shared" si="0"/>
        <v>0</v>
      </c>
      <c r="H63" s="5" t="str">
        <f t="shared" si="1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1"/>
      <c r="D64" s="1"/>
      <c r="E64" s="7">
        <f>COUNTIF(F$2:F64,F64)</f>
        <v>0</v>
      </c>
      <c r="F64" s="1"/>
      <c r="G64" s="21">
        <f t="shared" si="0"/>
        <v>0</v>
      </c>
      <c r="H64" s="5" t="str">
        <f t="shared" si="1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1"/>
      <c r="D65" s="1"/>
      <c r="E65" s="7">
        <f>COUNTIF(F$2:F65,F65)</f>
        <v>0</v>
      </c>
      <c r="F65" s="6"/>
      <c r="G65" s="21">
        <f t="shared" si="0"/>
        <v>0</v>
      </c>
      <c r="H65" s="5" t="str">
        <f t="shared" si="1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1"/>
      <c r="D66" s="1"/>
      <c r="E66" s="7">
        <f>COUNTIF(F$2:F66,F66)</f>
        <v>0</v>
      </c>
      <c r="F66" s="6"/>
      <c r="G66" s="21">
        <f t="shared" si="0"/>
        <v>0</v>
      </c>
      <c r="H66" s="5" t="str">
        <f t="shared" si="1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4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5" ref="G67:G130">SUM(I67:O67)</f>
        <v>0</v>
      </c>
      <c r="H67" s="5" t="str">
        <f aca="true" t="shared" si="6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4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4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4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4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4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4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4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4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4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4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4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4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4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4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4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4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4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4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4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4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4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4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4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4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4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4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4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4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4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4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4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7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5"/>
        <v>0</v>
      </c>
      <c r="H130" s="5" t="str">
        <f t="shared" si="6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9" ref="G131:G194">SUM(I131:O131)</f>
        <v>0</v>
      </c>
      <c r="H131" s="5" t="str">
        <f aca="true" t="shared" si="10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9"/>
        <v>0</v>
      </c>
      <c r="H132" s="5" t="str">
        <f t="shared" si="10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9"/>
        <v>0</v>
      </c>
      <c r="H133" s="5" t="str">
        <f t="shared" si="10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9"/>
        <v>0</v>
      </c>
      <c r="H134" s="5" t="str">
        <f t="shared" si="10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9"/>
        <v>0</v>
      </c>
      <c r="H135" s="5" t="str">
        <f t="shared" si="10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9"/>
        <v>0</v>
      </c>
      <c r="H136" s="5" t="str">
        <f t="shared" si="10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9"/>
        <v>0</v>
      </c>
      <c r="H137" s="5" t="str">
        <f t="shared" si="10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9"/>
        <v>0</v>
      </c>
      <c r="H138" s="5" t="str">
        <f t="shared" si="10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9"/>
        <v>0</v>
      </c>
      <c r="H139" s="5" t="str">
        <f t="shared" si="10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9"/>
        <v>0</v>
      </c>
      <c r="H140" s="5" t="str">
        <f t="shared" si="10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9"/>
        <v>0</v>
      </c>
      <c r="H141" s="5" t="str">
        <f t="shared" si="10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9"/>
        <v>0</v>
      </c>
      <c r="H142" s="5" t="str">
        <f t="shared" si="10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9"/>
        <v>0</v>
      </c>
      <c r="H143" s="5" t="str">
        <f t="shared" si="10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9"/>
        <v>0</v>
      </c>
      <c r="H144" s="5" t="str">
        <f t="shared" si="10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9"/>
        <v>0</v>
      </c>
      <c r="H145" s="5" t="str">
        <f t="shared" si="10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9"/>
        <v>0</v>
      </c>
      <c r="H146" s="5" t="str">
        <f t="shared" si="10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9"/>
        <v>0</v>
      </c>
      <c r="H147" s="5" t="str">
        <f t="shared" si="10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9"/>
        <v>0</v>
      </c>
      <c r="H148" s="5" t="str">
        <f t="shared" si="10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9"/>
        <v>0</v>
      </c>
      <c r="H149" s="5" t="str">
        <f t="shared" si="10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9"/>
        <v>0</v>
      </c>
      <c r="H150" s="5" t="str">
        <f t="shared" si="10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9"/>
        <v>0</v>
      </c>
      <c r="H151" s="5" t="str">
        <f t="shared" si="10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9"/>
        <v>0</v>
      </c>
      <c r="H152" s="5" t="str">
        <f t="shared" si="10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9"/>
        <v>0</v>
      </c>
      <c r="H153" s="5" t="str">
        <f t="shared" si="10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9"/>
        <v>0</v>
      </c>
      <c r="H154" s="5" t="str">
        <f t="shared" si="10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9"/>
        <v>0</v>
      </c>
      <c r="H155" s="5" t="str">
        <f t="shared" si="10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9"/>
        <v>0</v>
      </c>
      <c r="H156" s="5" t="str">
        <f t="shared" si="10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9"/>
        <v>0</v>
      </c>
      <c r="H157" s="5" t="str">
        <f t="shared" si="10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9"/>
        <v>0</v>
      </c>
      <c r="H158" s="5" t="str">
        <f t="shared" si="10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9"/>
        <v>0</v>
      </c>
      <c r="H159" s="5" t="str">
        <f t="shared" si="10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9"/>
        <v>0</v>
      </c>
      <c r="H160" s="5" t="str">
        <f t="shared" si="10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9"/>
        <v>0</v>
      </c>
      <c r="H161" s="5" t="str">
        <f t="shared" si="10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9"/>
        <v>0</v>
      </c>
      <c r="H162" s="5" t="str">
        <f t="shared" si="10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9"/>
        <v>0</v>
      </c>
      <c r="H163" s="5" t="str">
        <f t="shared" si="10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9"/>
        <v>0</v>
      </c>
      <c r="H164" s="5" t="str">
        <f t="shared" si="10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9"/>
        <v>0</v>
      </c>
      <c r="H165" s="5" t="str">
        <f t="shared" si="10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9"/>
        <v>0</v>
      </c>
      <c r="H166" s="5" t="str">
        <f t="shared" si="10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9"/>
        <v>0</v>
      </c>
      <c r="H167" s="5" t="str">
        <f t="shared" si="10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1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9"/>
        <v>0</v>
      </c>
      <c r="H168" s="5" t="str">
        <f t="shared" si="10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9"/>
        <v>0</v>
      </c>
      <c r="H169" s="5" t="str">
        <f t="shared" si="10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9"/>
        <v>0</v>
      </c>
      <c r="H170" s="5" t="str">
        <f t="shared" si="10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9"/>
        <v>0</v>
      </c>
      <c r="H171" s="5" t="str">
        <f t="shared" si="10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9"/>
        <v>0</v>
      </c>
      <c r="H172" s="5" t="str">
        <f t="shared" si="10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9"/>
        <v>0</v>
      </c>
      <c r="H173" s="5" t="str">
        <f t="shared" si="10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9"/>
        <v>0</v>
      </c>
      <c r="H174" s="5" t="str">
        <f t="shared" si="10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9"/>
        <v>0</v>
      </c>
      <c r="H175" s="5" t="str">
        <f t="shared" si="10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9"/>
        <v>0</v>
      </c>
      <c r="H176" s="5" t="str">
        <f t="shared" si="10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9"/>
        <v>0</v>
      </c>
      <c r="H177" s="5" t="str">
        <f t="shared" si="10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9"/>
        <v>0</v>
      </c>
      <c r="H178" s="5" t="str">
        <f t="shared" si="10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9"/>
        <v>0</v>
      </c>
      <c r="H179" s="5" t="str">
        <f t="shared" si="10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9"/>
        <v>0</v>
      </c>
      <c r="H180" s="5" t="str">
        <f t="shared" si="10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9"/>
        <v>0</v>
      </c>
      <c r="H181" s="5" t="str">
        <f t="shared" si="10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9"/>
        <v>0</v>
      </c>
      <c r="H182" s="5" t="str">
        <f t="shared" si="10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9"/>
        <v>0</v>
      </c>
      <c r="H183" s="5" t="str">
        <f t="shared" si="10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9"/>
        <v>0</v>
      </c>
      <c r="H184" s="5" t="str">
        <f t="shared" si="10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9"/>
        <v>0</v>
      </c>
      <c r="H185" s="5" t="str">
        <f t="shared" si="10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9"/>
        <v>0</v>
      </c>
      <c r="H186" s="5" t="str">
        <f t="shared" si="10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9"/>
        <v>0</v>
      </c>
      <c r="H187" s="5" t="str">
        <f t="shared" si="10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9"/>
        <v>0</v>
      </c>
      <c r="H188" s="5" t="str">
        <f t="shared" si="10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9"/>
        <v>0</v>
      </c>
      <c r="H189" s="5" t="str">
        <f t="shared" si="10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9"/>
        <v>0</v>
      </c>
      <c r="H190" s="5" t="str">
        <f t="shared" si="10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9"/>
        <v>0</v>
      </c>
      <c r="H191" s="5" t="str">
        <f t="shared" si="10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9"/>
        <v>0</v>
      </c>
      <c r="H192" s="5" t="str">
        <f t="shared" si="10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9"/>
        <v>0</v>
      </c>
      <c r="H193" s="5" t="str">
        <f t="shared" si="10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9"/>
        <v>0</v>
      </c>
      <c r="H194" s="5" t="str">
        <f t="shared" si="10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2" ref="G195:G258">SUM(I195:O195)</f>
        <v>0</v>
      </c>
      <c r="H195" s="5" t="str">
        <f aca="true" t="shared" si="13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4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4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4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4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4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4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4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4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4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4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4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4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4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4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4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4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4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4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4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4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4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4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4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4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4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4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4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4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4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4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4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4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5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5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5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5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5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5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5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5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5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5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5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5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5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5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5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5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5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5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5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5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5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5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5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5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5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5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5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2"/>
        <v>0</v>
      </c>
      <c r="H258" s="5" t="str">
        <f t="shared" si="13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5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6" ref="G259:G322">SUM(I259:O259)</f>
        <v>0</v>
      </c>
      <c r="H259" s="5" t="str">
        <f aca="true" t="shared" si="17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5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6"/>
        <v>0</v>
      </c>
      <c r="H260" s="5" t="str">
        <f t="shared" si="17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5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6"/>
        <v>0</v>
      </c>
      <c r="H261" s="5" t="str">
        <f t="shared" si="17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5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6"/>
        <v>0</v>
      </c>
      <c r="H262" s="5" t="str">
        <f t="shared" si="17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5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6"/>
        <v>0</v>
      </c>
      <c r="H263" s="5" t="str">
        <f t="shared" si="17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18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6"/>
        <v>0</v>
      </c>
      <c r="H264" s="5" t="str">
        <f t="shared" si="17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18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6"/>
        <v>0</v>
      </c>
      <c r="H265" s="5" t="str">
        <f t="shared" si="17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18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6"/>
        <v>0</v>
      </c>
      <c r="H266" s="5" t="str">
        <f t="shared" si="17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18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6"/>
        <v>0</v>
      </c>
      <c r="H267" s="5" t="str">
        <f t="shared" si="17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18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6"/>
        <v>0</v>
      </c>
      <c r="H268" s="5" t="str">
        <f t="shared" si="17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18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6"/>
        <v>0</v>
      </c>
      <c r="H269" s="5" t="str">
        <f t="shared" si="17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18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6"/>
        <v>0</v>
      </c>
      <c r="H270" s="5" t="str">
        <f t="shared" si="17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18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6"/>
        <v>0</v>
      </c>
      <c r="H271" s="5" t="str">
        <f t="shared" si="17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18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6"/>
        <v>0</v>
      </c>
      <c r="H272" s="5" t="str">
        <f t="shared" si="17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18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6"/>
        <v>0</v>
      </c>
      <c r="H273" s="5" t="str">
        <f t="shared" si="17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18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6"/>
        <v>0</v>
      </c>
      <c r="H274" s="5" t="str">
        <f t="shared" si="17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18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6"/>
        <v>0</v>
      </c>
      <c r="H275" s="5" t="str">
        <f t="shared" si="17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18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6"/>
        <v>0</v>
      </c>
      <c r="H276" s="5" t="str">
        <f t="shared" si="17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18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6"/>
        <v>0</v>
      </c>
      <c r="H277" s="5" t="str">
        <f t="shared" si="17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18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6"/>
        <v>0</v>
      </c>
      <c r="H278" s="5" t="str">
        <f t="shared" si="17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18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6"/>
        <v>0</v>
      </c>
      <c r="H279" s="5" t="str">
        <f t="shared" si="17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18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6"/>
        <v>0</v>
      </c>
      <c r="H280" s="5" t="str">
        <f t="shared" si="17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18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6"/>
        <v>0</v>
      </c>
      <c r="H281" s="5" t="str">
        <f t="shared" si="17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18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6"/>
        <v>0</v>
      </c>
      <c r="H282" s="5" t="str">
        <f t="shared" si="17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18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6"/>
        <v>0</v>
      </c>
      <c r="H283" s="5" t="str">
        <f t="shared" si="17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18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6"/>
        <v>0</v>
      </c>
      <c r="H284" s="5" t="str">
        <f t="shared" si="17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18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6"/>
        <v>0</v>
      </c>
      <c r="H285" s="5" t="str">
        <f t="shared" si="17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18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6"/>
        <v>0</v>
      </c>
      <c r="H286" s="5" t="str">
        <f t="shared" si="17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18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6"/>
        <v>0</v>
      </c>
      <c r="H287" s="5" t="str">
        <f t="shared" si="17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18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6"/>
        <v>0</v>
      </c>
      <c r="H288" s="5" t="str">
        <f t="shared" si="17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18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6"/>
        <v>0</v>
      </c>
      <c r="H289" s="5" t="str">
        <f t="shared" si="17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18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6"/>
        <v>0</v>
      </c>
      <c r="H290" s="5" t="str">
        <f t="shared" si="17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18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6"/>
        <v>0</v>
      </c>
      <c r="H291" s="5" t="str">
        <f t="shared" si="17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18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6"/>
        <v>0</v>
      </c>
      <c r="H292" s="5" t="str">
        <f t="shared" si="17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18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6"/>
        <v>0</v>
      </c>
      <c r="H293" s="5" t="str">
        <f t="shared" si="17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18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6"/>
        <v>0</v>
      </c>
      <c r="H294" s="5" t="str">
        <f t="shared" si="17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18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6"/>
        <v>0</v>
      </c>
      <c r="H295" s="5" t="str">
        <f t="shared" si="17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19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6"/>
        <v>0</v>
      </c>
      <c r="H296" s="5" t="str">
        <f t="shared" si="17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19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6"/>
        <v>0</v>
      </c>
      <c r="H297" s="5" t="str">
        <f t="shared" si="17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19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6"/>
        <v>0</v>
      </c>
      <c r="H298" s="5" t="str">
        <f t="shared" si="17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19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6"/>
        <v>0</v>
      </c>
      <c r="H299" s="5" t="str">
        <f t="shared" si="17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19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6"/>
        <v>0</v>
      </c>
      <c r="H300" s="5" t="str">
        <f t="shared" si="17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19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6"/>
        <v>0</v>
      </c>
      <c r="H301" s="5" t="str">
        <f t="shared" si="17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19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6"/>
        <v>0</v>
      </c>
      <c r="H302" s="5" t="str">
        <f t="shared" si="17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19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6"/>
        <v>0</v>
      </c>
      <c r="H303" s="5" t="str">
        <f t="shared" si="17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19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6"/>
        <v>0</v>
      </c>
      <c r="H304" s="5" t="str">
        <f t="shared" si="17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19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6"/>
        <v>0</v>
      </c>
      <c r="H305" s="5" t="str">
        <f t="shared" si="17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19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6"/>
        <v>0</v>
      </c>
      <c r="H306" s="5" t="str">
        <f t="shared" si="17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19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6"/>
        <v>0</v>
      </c>
      <c r="H307" s="5" t="str">
        <f t="shared" si="17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19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6"/>
        <v>0</v>
      </c>
      <c r="H308" s="5" t="str">
        <f t="shared" si="17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19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6"/>
        <v>0</v>
      </c>
      <c r="H309" s="5" t="str">
        <f t="shared" si="17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19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6"/>
        <v>0</v>
      </c>
      <c r="H310" s="5" t="str">
        <f t="shared" si="17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19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6"/>
        <v>0</v>
      </c>
      <c r="H311" s="5" t="str">
        <f t="shared" si="17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19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6"/>
        <v>0</v>
      </c>
      <c r="H312" s="5" t="str">
        <f t="shared" si="17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19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6"/>
        <v>0</v>
      </c>
      <c r="H313" s="5" t="str">
        <f t="shared" si="17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19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6"/>
        <v>0</v>
      </c>
      <c r="H314" s="5" t="str">
        <f t="shared" si="17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19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6"/>
        <v>0</v>
      </c>
      <c r="H315" s="5" t="str">
        <f t="shared" si="17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19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6"/>
        <v>0</v>
      </c>
      <c r="H316" s="5" t="str">
        <f t="shared" si="17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19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6"/>
        <v>0</v>
      </c>
      <c r="H317" s="5" t="str">
        <f t="shared" si="17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19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6"/>
        <v>0</v>
      </c>
      <c r="H318" s="5" t="str">
        <f t="shared" si="17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19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6"/>
        <v>0</v>
      </c>
      <c r="H319" s="5" t="str">
        <f t="shared" si="17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19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6"/>
        <v>0</v>
      </c>
      <c r="H320" s="5" t="str">
        <f t="shared" si="17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19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6"/>
        <v>0</v>
      </c>
      <c r="H321" s="5" t="str">
        <f t="shared" si="17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19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6"/>
        <v>0</v>
      </c>
      <c r="H322" s="5" t="str">
        <f t="shared" si="17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19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0" ref="G323:G330">SUM(I323:O323)</f>
        <v>0</v>
      </c>
      <c r="H323" s="5" t="str">
        <f aca="true" t="shared" si="21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19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0"/>
        <v>0</v>
      </c>
      <c r="H324" s="5" t="str">
        <f t="shared" si="21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19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0"/>
        <v>0</v>
      </c>
      <c r="H325" s="5" t="str">
        <f t="shared" si="21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19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0"/>
        <v>0</v>
      </c>
      <c r="H326" s="5" t="str">
        <f t="shared" si="21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19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0"/>
        <v>0</v>
      </c>
      <c r="H327" s="5" t="str">
        <f t="shared" si="21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19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0"/>
        <v>0</v>
      </c>
      <c r="H328" s="5" t="str">
        <f t="shared" si="21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19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0"/>
        <v>0</v>
      </c>
      <c r="H329" s="5" t="str">
        <f t="shared" si="21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19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0"/>
        <v>0</v>
      </c>
      <c r="H330" s="5" t="str">
        <f t="shared" si="21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S330"/>
  <sheetViews>
    <sheetView zoomScale="70" zoomScaleNormal="70" workbookViewId="0" topLeftCell="A1">
      <selection activeCell="C2" sqref="C2"/>
    </sheetView>
  </sheetViews>
  <sheetFormatPr defaultColWidth="11.421875" defaultRowHeight="12.75"/>
  <cols>
    <col min="1" max="1" width="11.8515625" style="10" bestFit="1" customWidth="1"/>
    <col min="2" max="2" width="13.421875" style="0" bestFit="1" customWidth="1"/>
    <col min="3" max="3" width="35.14062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710937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82</v>
      </c>
      <c r="C2" s="17" t="s">
        <v>84</v>
      </c>
      <c r="D2" s="6" t="s">
        <v>118</v>
      </c>
      <c r="E2" s="7">
        <f>COUNTIF(F$2:F2,F2)</f>
        <v>1</v>
      </c>
      <c r="F2" s="6" t="s">
        <v>18</v>
      </c>
      <c r="G2" s="21">
        <f aca="true" t="shared" si="0" ref="G2:G12">SUM(I2:O2)</f>
        <v>1612.675</v>
      </c>
      <c r="H2" s="5" t="str">
        <f aca="true" t="shared" si="1" ref="H2:H12">CONCATENATE(E2,"º-",F2)</f>
        <v>1º-T-3</v>
      </c>
      <c r="I2" s="13">
        <v>276.688</v>
      </c>
      <c r="J2" s="13">
        <v>290.844</v>
      </c>
      <c r="K2" s="13">
        <v>251.682</v>
      </c>
      <c r="L2" s="13">
        <v>251.185</v>
      </c>
      <c r="M2" s="13">
        <v>266.875</v>
      </c>
      <c r="N2" s="13">
        <v>275.401</v>
      </c>
      <c r="O2" s="8"/>
    </row>
    <row r="3" spans="1:15" ht="18">
      <c r="A3" s="11">
        <f aca="true" t="shared" si="2" ref="A3:A34">A2+1</f>
        <v>2</v>
      </c>
      <c r="B3" s="6" t="s">
        <v>82</v>
      </c>
      <c r="C3" s="17" t="s">
        <v>84</v>
      </c>
      <c r="D3" s="6" t="s">
        <v>21</v>
      </c>
      <c r="E3" s="7">
        <f>COUNTIF(F$2:F3,F3)</f>
        <v>1</v>
      </c>
      <c r="F3" s="1" t="s">
        <v>55</v>
      </c>
      <c r="G3" s="21">
        <f t="shared" si="0"/>
        <v>1798.3929999999998</v>
      </c>
      <c r="H3" s="5" t="str">
        <f t="shared" si="1"/>
        <v>1º-T-7</v>
      </c>
      <c r="I3" s="13">
        <v>302.836</v>
      </c>
      <c r="J3" s="13">
        <v>307.109</v>
      </c>
      <c r="K3" s="13">
        <v>296.387</v>
      </c>
      <c r="L3" s="13">
        <v>283.686</v>
      </c>
      <c r="M3" s="13">
        <v>289.518</v>
      </c>
      <c r="N3" s="13">
        <v>318.857</v>
      </c>
      <c r="O3" s="3"/>
    </row>
    <row r="4" spans="1:15" ht="18">
      <c r="A4" s="11">
        <f t="shared" si="2"/>
        <v>3</v>
      </c>
      <c r="B4" s="6" t="s">
        <v>65</v>
      </c>
      <c r="C4" s="17" t="s">
        <v>119</v>
      </c>
      <c r="D4" s="1" t="s">
        <v>21</v>
      </c>
      <c r="E4" s="7">
        <f>COUNTIF(F$2:F4,F4)</f>
        <v>1</v>
      </c>
      <c r="F4" s="1" t="s">
        <v>37</v>
      </c>
      <c r="G4" s="21">
        <f t="shared" si="0"/>
        <v>1799.802</v>
      </c>
      <c r="H4" s="5" t="str">
        <f t="shared" si="1"/>
        <v>1º-T2-A</v>
      </c>
      <c r="I4" s="13">
        <v>400</v>
      </c>
      <c r="J4" s="13">
        <v>320.682</v>
      </c>
      <c r="K4" s="13">
        <v>266.002</v>
      </c>
      <c r="L4" s="13">
        <v>251.282</v>
      </c>
      <c r="M4" s="13">
        <v>283.924</v>
      </c>
      <c r="N4" s="13">
        <v>277.912</v>
      </c>
      <c r="O4" s="3"/>
    </row>
    <row r="5" spans="1:15" ht="18">
      <c r="A5" s="11">
        <f t="shared" si="2"/>
        <v>4</v>
      </c>
      <c r="B5" s="6" t="s">
        <v>19</v>
      </c>
      <c r="C5" s="17" t="s">
        <v>36</v>
      </c>
      <c r="D5" s="2" t="s">
        <v>27</v>
      </c>
      <c r="E5" s="7">
        <f>COUNTIF(F$2:F5,F5)</f>
        <v>1</v>
      </c>
      <c r="F5" s="1" t="s">
        <v>29</v>
      </c>
      <c r="G5" s="21">
        <f t="shared" si="0"/>
        <v>1874.9660000000001</v>
      </c>
      <c r="H5" s="5" t="str">
        <f t="shared" si="1"/>
        <v>1º-T-1</v>
      </c>
      <c r="I5" s="13">
        <v>329.357</v>
      </c>
      <c r="J5" s="13">
        <v>331.178</v>
      </c>
      <c r="K5" s="13">
        <v>293.902</v>
      </c>
      <c r="L5" s="13">
        <v>286.585</v>
      </c>
      <c r="M5" s="13">
        <v>320.885</v>
      </c>
      <c r="N5" s="13">
        <v>313.059</v>
      </c>
      <c r="O5" s="3"/>
    </row>
    <row r="6" spans="1:15" ht="18">
      <c r="A6" s="11">
        <f t="shared" si="2"/>
        <v>5</v>
      </c>
      <c r="B6" s="6" t="s">
        <v>82</v>
      </c>
      <c r="C6" s="17" t="s">
        <v>84</v>
      </c>
      <c r="D6" s="1" t="s">
        <v>68</v>
      </c>
      <c r="E6" s="7">
        <f>COUNTIF(F$2:F6,F6)</f>
        <v>1</v>
      </c>
      <c r="F6" s="1" t="s">
        <v>24</v>
      </c>
      <c r="G6" s="21">
        <f t="shared" si="0"/>
        <v>1945.391</v>
      </c>
      <c r="H6" s="5" t="str">
        <f t="shared" si="1"/>
        <v>1º-T5-A</v>
      </c>
      <c r="I6" s="13">
        <v>316.231</v>
      </c>
      <c r="J6" s="13">
        <v>312.327</v>
      </c>
      <c r="K6" s="13">
        <v>359.036</v>
      </c>
      <c r="L6" s="13">
        <v>281.025</v>
      </c>
      <c r="M6" s="13">
        <v>340.722</v>
      </c>
      <c r="N6" s="13">
        <v>336.05</v>
      </c>
      <c r="O6" s="3"/>
    </row>
    <row r="7" spans="1:15" ht="18">
      <c r="A7" s="11">
        <f t="shared" si="2"/>
        <v>6</v>
      </c>
      <c r="B7" s="6" t="s">
        <v>19</v>
      </c>
      <c r="C7" s="17" t="s">
        <v>117</v>
      </c>
      <c r="D7" s="2" t="s">
        <v>51</v>
      </c>
      <c r="E7" s="7">
        <f>COUNTIF(F$2:F7,F7)</f>
        <v>2</v>
      </c>
      <c r="F7" s="1" t="s">
        <v>18</v>
      </c>
      <c r="G7" s="21">
        <f t="shared" si="0"/>
        <v>1952.1460000000002</v>
      </c>
      <c r="H7" s="5" t="str">
        <f t="shared" si="1"/>
        <v>2º-T-3</v>
      </c>
      <c r="I7" s="13">
        <v>336.336</v>
      </c>
      <c r="J7" s="13">
        <v>332.269</v>
      </c>
      <c r="K7" s="13">
        <v>325.092</v>
      </c>
      <c r="L7" s="13">
        <v>365.491</v>
      </c>
      <c r="M7" s="13">
        <v>297.997</v>
      </c>
      <c r="N7" s="13">
        <v>294.961</v>
      </c>
      <c r="O7" s="3"/>
    </row>
    <row r="8" spans="1:15" ht="18">
      <c r="A8" s="11">
        <f t="shared" si="2"/>
        <v>7</v>
      </c>
      <c r="B8" s="6" t="s">
        <v>65</v>
      </c>
      <c r="C8" s="17" t="s">
        <v>116</v>
      </c>
      <c r="D8" s="1" t="s">
        <v>111</v>
      </c>
      <c r="E8" s="7">
        <f>COUNTIF(F$2:F8,F8)</f>
        <v>2</v>
      </c>
      <c r="F8" s="1" t="s">
        <v>24</v>
      </c>
      <c r="G8" s="21">
        <f t="shared" si="0"/>
        <v>1962.493</v>
      </c>
      <c r="H8" s="5" t="str">
        <f t="shared" si="1"/>
        <v>2º-T5-A</v>
      </c>
      <c r="I8" s="13">
        <v>344.322</v>
      </c>
      <c r="J8" s="13">
        <v>336.523</v>
      </c>
      <c r="K8" s="13">
        <v>332.02</v>
      </c>
      <c r="L8" s="13">
        <v>333.675</v>
      </c>
      <c r="M8" s="13">
        <v>323.574</v>
      </c>
      <c r="N8" s="13">
        <v>292.379</v>
      </c>
      <c r="O8" s="3"/>
    </row>
    <row r="9" spans="1:16" ht="18">
      <c r="A9" s="11">
        <f t="shared" si="2"/>
        <v>8</v>
      </c>
      <c r="B9" s="6" t="s">
        <v>25</v>
      </c>
      <c r="C9" s="17" t="s">
        <v>26</v>
      </c>
      <c r="D9" s="6" t="s">
        <v>43</v>
      </c>
      <c r="E9" s="7">
        <f>COUNTIF(F$2:F9,F9)</f>
        <v>1</v>
      </c>
      <c r="F9" s="1" t="s">
        <v>44</v>
      </c>
      <c r="G9" s="21">
        <f t="shared" si="0"/>
        <v>2132.7839999999997</v>
      </c>
      <c r="H9" s="5" t="str">
        <f t="shared" si="1"/>
        <v>1º-T2-B</v>
      </c>
      <c r="I9" s="13">
        <v>346.409</v>
      </c>
      <c r="J9" s="13">
        <v>358.344</v>
      </c>
      <c r="K9" s="13">
        <v>371.481</v>
      </c>
      <c r="L9" s="13">
        <v>339.675</v>
      </c>
      <c r="M9" s="13">
        <v>364.221</v>
      </c>
      <c r="N9" s="13">
        <v>352.654</v>
      </c>
      <c r="O9" s="3"/>
      <c r="P9" s="12"/>
    </row>
    <row r="10" spans="1:15" ht="18">
      <c r="A10" s="11">
        <f t="shared" si="2"/>
        <v>9</v>
      </c>
      <c r="B10" s="6" t="s">
        <v>65</v>
      </c>
      <c r="C10" s="17" t="s">
        <v>116</v>
      </c>
      <c r="D10" s="1" t="s">
        <v>43</v>
      </c>
      <c r="E10" s="7">
        <f>COUNTIF(F$2:F10,F10)</f>
        <v>2</v>
      </c>
      <c r="F10" s="1" t="s">
        <v>44</v>
      </c>
      <c r="G10" s="21">
        <f t="shared" si="0"/>
        <v>2283.389</v>
      </c>
      <c r="H10" s="5" t="str">
        <f t="shared" si="1"/>
        <v>2º-T2-B</v>
      </c>
      <c r="I10" s="13">
        <v>400</v>
      </c>
      <c r="J10" s="13">
        <v>389.419</v>
      </c>
      <c r="K10" s="13">
        <v>372.492</v>
      </c>
      <c r="L10" s="13">
        <v>331.011</v>
      </c>
      <c r="M10" s="13">
        <v>400</v>
      </c>
      <c r="N10" s="13">
        <v>390.467</v>
      </c>
      <c r="O10" s="3"/>
    </row>
    <row r="11" spans="1:15" ht="18">
      <c r="A11" s="11">
        <f t="shared" si="2"/>
        <v>10</v>
      </c>
      <c r="B11" s="6" t="s">
        <v>19</v>
      </c>
      <c r="C11" s="17" t="s">
        <v>117</v>
      </c>
      <c r="D11" s="1" t="s">
        <v>27</v>
      </c>
      <c r="E11" s="7">
        <f>COUNTIF(F$2:F11,F11)</f>
        <v>2</v>
      </c>
      <c r="F11" s="1" t="s">
        <v>29</v>
      </c>
      <c r="G11" s="21">
        <f t="shared" si="0"/>
        <v>2323.652</v>
      </c>
      <c r="H11" s="5" t="str">
        <f t="shared" si="1"/>
        <v>2º-T-1</v>
      </c>
      <c r="I11" s="13">
        <v>400</v>
      </c>
      <c r="J11" s="13">
        <v>400</v>
      </c>
      <c r="K11" s="13">
        <v>354.796</v>
      </c>
      <c r="L11" s="13">
        <v>368.856</v>
      </c>
      <c r="M11" s="13">
        <v>400</v>
      </c>
      <c r="N11" s="13">
        <v>400</v>
      </c>
      <c r="O11" s="3"/>
    </row>
    <row r="12" spans="1:15" ht="18">
      <c r="A12" s="11">
        <f t="shared" si="2"/>
        <v>11</v>
      </c>
      <c r="B12" s="6" t="s">
        <v>19</v>
      </c>
      <c r="C12" s="17" t="s">
        <v>117</v>
      </c>
      <c r="D12" s="1" t="s">
        <v>111</v>
      </c>
      <c r="E12" s="7">
        <f>COUNTIF(F$2:F12,F12)</f>
        <v>1</v>
      </c>
      <c r="F12" s="1" t="s">
        <v>59</v>
      </c>
      <c r="G12" s="21">
        <f t="shared" si="0"/>
        <v>2326.571</v>
      </c>
      <c r="H12" s="5" t="str">
        <f t="shared" si="1"/>
        <v>1º-T5-B</v>
      </c>
      <c r="I12" s="13">
        <v>398.899</v>
      </c>
      <c r="J12" s="13">
        <v>400</v>
      </c>
      <c r="K12" s="13">
        <v>327.672</v>
      </c>
      <c r="L12" s="13">
        <v>400</v>
      </c>
      <c r="M12" s="13">
        <v>400</v>
      </c>
      <c r="N12" s="13">
        <v>400</v>
      </c>
      <c r="O12" s="3"/>
    </row>
    <row r="13" spans="1:15" ht="18">
      <c r="A13" s="11">
        <f t="shared" si="2"/>
        <v>12</v>
      </c>
      <c r="B13" s="6"/>
      <c r="C13" s="17"/>
      <c r="D13" s="1"/>
      <c r="E13" s="7">
        <f>COUNTIF(F$2:F13,F13)</f>
        <v>0</v>
      </c>
      <c r="F13" s="1"/>
      <c r="G13" s="21">
        <f aca="true" t="shared" si="3" ref="G13:G66">SUM(I13:O13)</f>
        <v>0</v>
      </c>
      <c r="H13" s="5" t="str">
        <f aca="true" t="shared" si="4" ref="H13:H66">CONCATENATE(E13,"º-",F13)</f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7"/>
      <c r="D14" s="1"/>
      <c r="E14" s="7">
        <f>COUNTIF(F$2:F14,F14)</f>
        <v>0</v>
      </c>
      <c r="F14" s="1"/>
      <c r="G14" s="21">
        <f t="shared" si="3"/>
        <v>0</v>
      </c>
      <c r="H14" s="5" t="str">
        <f t="shared" si="4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7"/>
      <c r="D15" s="1"/>
      <c r="E15" s="7">
        <f>COUNTIF(F$2:F15,F15)</f>
        <v>0</v>
      </c>
      <c r="F15" s="1"/>
      <c r="G15" s="21">
        <f t="shared" si="3"/>
        <v>0</v>
      </c>
      <c r="H15" s="5" t="str">
        <f t="shared" si="4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7"/>
      <c r="D16" s="1"/>
      <c r="E16" s="7">
        <f>COUNTIF(F$2:F16,F16)</f>
        <v>0</v>
      </c>
      <c r="F16" s="1"/>
      <c r="G16" s="21">
        <f t="shared" si="3"/>
        <v>0</v>
      </c>
      <c r="H16" s="5" t="str">
        <f t="shared" si="4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7"/>
      <c r="D17" s="6"/>
      <c r="E17" s="7">
        <f>COUNTIF(F$2:F17,F17)</f>
        <v>0</v>
      </c>
      <c r="F17" s="1"/>
      <c r="G17" s="21">
        <f t="shared" si="3"/>
        <v>0</v>
      </c>
      <c r="H17" s="5" t="str">
        <f t="shared" si="4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7"/>
      <c r="D18" s="6"/>
      <c r="E18" s="7">
        <f>COUNTIF(F$2:F18,F18)</f>
        <v>0</v>
      </c>
      <c r="F18" s="1"/>
      <c r="G18" s="21">
        <f t="shared" si="3"/>
        <v>0</v>
      </c>
      <c r="H18" s="5" t="str">
        <f t="shared" si="4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7"/>
      <c r="D19" s="6"/>
      <c r="E19" s="7">
        <f>COUNTIF(F$2:F19,F19)</f>
        <v>0</v>
      </c>
      <c r="F19" s="1"/>
      <c r="G19" s="21">
        <f t="shared" si="3"/>
        <v>0</v>
      </c>
      <c r="H19" s="5" t="str">
        <f t="shared" si="4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7"/>
      <c r="D20" s="1"/>
      <c r="E20" s="7">
        <f>COUNTIF(F$2:F20,F20)</f>
        <v>0</v>
      </c>
      <c r="F20" s="1"/>
      <c r="G20" s="21">
        <f t="shared" si="3"/>
        <v>0</v>
      </c>
      <c r="H20" s="5" t="str">
        <f t="shared" si="4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7"/>
      <c r="D21" s="1"/>
      <c r="E21" s="7">
        <f>COUNTIF(F$2:F21,F21)</f>
        <v>0</v>
      </c>
      <c r="F21" s="1"/>
      <c r="G21" s="21">
        <f t="shared" si="3"/>
        <v>0</v>
      </c>
      <c r="H21" s="5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7"/>
      <c r="D22" s="6"/>
      <c r="E22" s="7">
        <f>COUNTIF(F$2:F22,F22)</f>
        <v>0</v>
      </c>
      <c r="F22" s="1"/>
      <c r="G22" s="21">
        <f t="shared" si="3"/>
        <v>0</v>
      </c>
      <c r="H22" s="5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7"/>
      <c r="D23" s="1"/>
      <c r="E23" s="7">
        <f>COUNTIF(F$2:F23,F23)</f>
        <v>0</v>
      </c>
      <c r="F23" s="1"/>
      <c r="G23" s="21">
        <f t="shared" si="3"/>
        <v>0</v>
      </c>
      <c r="H23" s="5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7"/>
      <c r="D24" s="6"/>
      <c r="E24" s="7">
        <f>COUNTIF(F$2:F24,F24)</f>
        <v>0</v>
      </c>
      <c r="F24" s="1"/>
      <c r="G24" s="21">
        <f t="shared" si="3"/>
        <v>0</v>
      </c>
      <c r="H24" s="5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7"/>
      <c r="D25" s="1"/>
      <c r="E25" s="7">
        <f>COUNTIF(F$2:F25,F25)</f>
        <v>0</v>
      </c>
      <c r="F25" s="1"/>
      <c r="G25" s="21">
        <f t="shared" si="3"/>
        <v>0</v>
      </c>
      <c r="H25" s="5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7"/>
      <c r="D26" s="6"/>
      <c r="E26" s="7">
        <f>COUNTIF(F$2:F26,F26)</f>
        <v>0</v>
      </c>
      <c r="F26" s="1"/>
      <c r="G26" s="21">
        <f t="shared" si="3"/>
        <v>0</v>
      </c>
      <c r="H26" s="5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7"/>
      <c r="D27" s="6"/>
      <c r="E27" s="7">
        <f>COUNTIF(F$2:F27,F27)</f>
        <v>0</v>
      </c>
      <c r="F27" s="1"/>
      <c r="G27" s="21">
        <f t="shared" si="3"/>
        <v>0</v>
      </c>
      <c r="H27" s="5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7"/>
      <c r="D28" s="6"/>
      <c r="E28" s="7">
        <f>COUNTIF(F$2:F28,F28)</f>
        <v>0</v>
      </c>
      <c r="F28" s="1"/>
      <c r="G28" s="21">
        <f t="shared" si="3"/>
        <v>0</v>
      </c>
      <c r="H28" s="5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7"/>
      <c r="D29" s="6"/>
      <c r="E29" s="7">
        <f>COUNTIF(F$2:F29,F29)</f>
        <v>0</v>
      </c>
      <c r="F29" s="1"/>
      <c r="G29" s="21">
        <f t="shared" si="3"/>
        <v>0</v>
      </c>
      <c r="H29" s="5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7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17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7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7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17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6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S330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1.8515625" style="10" bestFit="1" customWidth="1"/>
    <col min="2" max="2" width="14.8515625" style="0" customWidth="1"/>
    <col min="3" max="3" width="27.57421875" style="0" bestFit="1" customWidth="1"/>
    <col min="4" max="4" width="22.140625" style="0" customWidth="1"/>
    <col min="5" max="5" width="8.7109375" style="0" bestFit="1" customWidth="1"/>
    <col min="6" max="6" width="8.5742187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00390625" style="0" bestFit="1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57</v>
      </c>
      <c r="C2" s="17" t="s">
        <v>121</v>
      </c>
      <c r="D2" s="6" t="s">
        <v>23</v>
      </c>
      <c r="E2" s="7">
        <f>COUNTIF(F$2:F2,F2)</f>
        <v>1</v>
      </c>
      <c r="F2" s="6" t="s">
        <v>24</v>
      </c>
      <c r="G2" s="21">
        <f aca="true" t="shared" si="0" ref="G2:G15">SUM(I2:O2)</f>
        <v>1728.604</v>
      </c>
      <c r="H2" s="5" t="str">
        <f aca="true" t="shared" si="1" ref="H2:H15">CONCATENATE(E2,"º-",F2)</f>
        <v>1º-T5-A</v>
      </c>
      <c r="I2" s="13">
        <v>288.019</v>
      </c>
      <c r="J2" s="13">
        <v>307.223</v>
      </c>
      <c r="K2" s="13">
        <v>270.517</v>
      </c>
      <c r="L2" s="13">
        <v>257.22</v>
      </c>
      <c r="M2" s="13">
        <v>304.068</v>
      </c>
      <c r="N2" s="13">
        <v>301.557</v>
      </c>
      <c r="O2" s="8"/>
    </row>
    <row r="3" spans="1:15" ht="18">
      <c r="A3" s="11">
        <f aca="true" t="shared" si="2" ref="A3:A34">A2+1</f>
        <v>2</v>
      </c>
      <c r="B3" s="6" t="s">
        <v>122</v>
      </c>
      <c r="C3" s="17" t="s">
        <v>123</v>
      </c>
      <c r="D3" s="6" t="s">
        <v>62</v>
      </c>
      <c r="E3" s="7">
        <f>COUNTIF(F$2:F3,F3)</f>
        <v>1</v>
      </c>
      <c r="F3" s="1" t="s">
        <v>29</v>
      </c>
      <c r="G3" s="21">
        <f t="shared" si="0"/>
        <v>1739.099</v>
      </c>
      <c r="H3" s="5" t="str">
        <f t="shared" si="1"/>
        <v>1º-T-1</v>
      </c>
      <c r="I3" s="13">
        <v>313.433</v>
      </c>
      <c r="J3" s="13">
        <v>309.857</v>
      </c>
      <c r="K3" s="13">
        <v>265.277</v>
      </c>
      <c r="L3" s="13">
        <v>273.368</v>
      </c>
      <c r="M3" s="13">
        <v>289.982</v>
      </c>
      <c r="N3" s="13">
        <v>287.182</v>
      </c>
      <c r="O3" s="3"/>
    </row>
    <row r="4" spans="1:15" ht="18">
      <c r="A4" s="11">
        <f t="shared" si="2"/>
        <v>3</v>
      </c>
      <c r="B4" s="6" t="s">
        <v>57</v>
      </c>
      <c r="C4" s="17" t="s">
        <v>124</v>
      </c>
      <c r="D4" s="1" t="s">
        <v>23</v>
      </c>
      <c r="E4" s="7">
        <f>COUNTIF(F$2:F4,F4)</f>
        <v>2</v>
      </c>
      <c r="F4" s="1" t="s">
        <v>24</v>
      </c>
      <c r="G4" s="21">
        <f t="shared" si="0"/>
        <v>1742.77</v>
      </c>
      <c r="H4" s="5" t="str">
        <f t="shared" si="1"/>
        <v>2º-T5-A</v>
      </c>
      <c r="I4" s="13">
        <v>296.654</v>
      </c>
      <c r="J4" s="13">
        <v>296.4</v>
      </c>
      <c r="K4" s="13">
        <v>307.331</v>
      </c>
      <c r="L4" s="13">
        <v>254.342</v>
      </c>
      <c r="M4" s="13">
        <v>285.406</v>
      </c>
      <c r="N4" s="13">
        <v>302.637</v>
      </c>
      <c r="O4" s="3"/>
    </row>
    <row r="5" spans="1:15" ht="18">
      <c r="A5" s="11">
        <f t="shared" si="2"/>
        <v>4</v>
      </c>
      <c r="B5" s="6" t="s">
        <v>40</v>
      </c>
      <c r="C5" s="17" t="s">
        <v>42</v>
      </c>
      <c r="D5" s="2" t="s">
        <v>43</v>
      </c>
      <c r="E5" s="7">
        <f>COUNTIF(F$2:F5,F5)</f>
        <v>1</v>
      </c>
      <c r="F5" s="1" t="s">
        <v>18</v>
      </c>
      <c r="G5" s="21">
        <f t="shared" si="0"/>
        <v>1750.0580000000002</v>
      </c>
      <c r="H5" s="5" t="str">
        <f t="shared" si="1"/>
        <v>1º-T-3</v>
      </c>
      <c r="I5" s="13">
        <v>291.917</v>
      </c>
      <c r="J5" s="13">
        <v>307.526</v>
      </c>
      <c r="K5" s="13">
        <v>263.479</v>
      </c>
      <c r="L5" s="13">
        <v>278.496</v>
      </c>
      <c r="M5" s="13">
        <v>301.244</v>
      </c>
      <c r="N5" s="13">
        <v>307.396</v>
      </c>
      <c r="O5" s="3"/>
    </row>
    <row r="6" spans="1:15" ht="18">
      <c r="A6" s="11">
        <f t="shared" si="2"/>
        <v>5</v>
      </c>
      <c r="B6" s="6" t="s">
        <v>40</v>
      </c>
      <c r="C6" s="17" t="s">
        <v>41</v>
      </c>
      <c r="D6" s="1" t="s">
        <v>17</v>
      </c>
      <c r="E6" s="7">
        <f>COUNTIF(F$2:F6,F6)</f>
        <v>1</v>
      </c>
      <c r="F6" s="1" t="s">
        <v>37</v>
      </c>
      <c r="G6" s="21">
        <f t="shared" si="0"/>
        <v>1774.5190000000002</v>
      </c>
      <c r="H6" s="5" t="str">
        <f t="shared" si="1"/>
        <v>1º-T2-A</v>
      </c>
      <c r="I6" s="13">
        <v>302.271</v>
      </c>
      <c r="J6" s="13">
        <v>297.081</v>
      </c>
      <c r="K6" s="13">
        <v>252.672</v>
      </c>
      <c r="L6" s="13">
        <v>246.083</v>
      </c>
      <c r="M6" s="13">
        <v>276.412</v>
      </c>
      <c r="N6" s="13">
        <v>400</v>
      </c>
      <c r="O6" s="3"/>
    </row>
    <row r="7" spans="1:15" ht="18">
      <c r="A7" s="11">
        <f t="shared" si="2"/>
        <v>6</v>
      </c>
      <c r="B7" s="6" t="s">
        <v>25</v>
      </c>
      <c r="C7" s="17" t="s">
        <v>120</v>
      </c>
      <c r="D7" s="1" t="s">
        <v>17</v>
      </c>
      <c r="E7" s="7">
        <f>COUNTIF(F$2:F7,F7)</f>
        <v>2</v>
      </c>
      <c r="F7" s="1" t="s">
        <v>18</v>
      </c>
      <c r="G7" s="21">
        <f t="shared" si="0"/>
        <v>1785.788</v>
      </c>
      <c r="H7" s="5" t="str">
        <f t="shared" si="1"/>
        <v>2º-T-3</v>
      </c>
      <c r="I7" s="13">
        <v>300.453</v>
      </c>
      <c r="J7" s="13">
        <v>311.149</v>
      </c>
      <c r="K7" s="13">
        <v>277.237</v>
      </c>
      <c r="L7" s="13">
        <v>281.951</v>
      </c>
      <c r="M7" s="13">
        <v>304.817</v>
      </c>
      <c r="N7" s="13">
        <v>310.181</v>
      </c>
      <c r="O7" s="3"/>
    </row>
    <row r="8" spans="1:15" ht="18">
      <c r="A8" s="11">
        <f t="shared" si="2"/>
        <v>7</v>
      </c>
      <c r="B8" s="6" t="s">
        <v>40</v>
      </c>
      <c r="C8" s="17" t="s">
        <v>41</v>
      </c>
      <c r="D8" s="1" t="s">
        <v>62</v>
      </c>
      <c r="E8" s="7">
        <f>COUNTIF(F$2:F8,F8)</f>
        <v>3</v>
      </c>
      <c r="F8" s="1" t="s">
        <v>18</v>
      </c>
      <c r="G8" s="21">
        <f t="shared" si="0"/>
        <v>1791.2190000000003</v>
      </c>
      <c r="H8" s="5" t="str">
        <f t="shared" si="1"/>
        <v>3º-T-3</v>
      </c>
      <c r="I8" s="13">
        <v>288.1</v>
      </c>
      <c r="J8" s="13">
        <v>400</v>
      </c>
      <c r="K8" s="13">
        <v>274.195</v>
      </c>
      <c r="L8" s="13">
        <v>259.507</v>
      </c>
      <c r="M8" s="13">
        <v>276.985</v>
      </c>
      <c r="N8" s="13">
        <v>292.432</v>
      </c>
      <c r="O8" s="3"/>
    </row>
    <row r="9" spans="1:16" ht="18">
      <c r="A9" s="11">
        <f t="shared" si="2"/>
        <v>8</v>
      </c>
      <c r="B9" s="6" t="s">
        <v>122</v>
      </c>
      <c r="C9" s="17" t="s">
        <v>123</v>
      </c>
      <c r="D9" s="6" t="s">
        <v>17</v>
      </c>
      <c r="E9" s="7">
        <f>COUNTIF(F$2:F9,F9)</f>
        <v>2</v>
      </c>
      <c r="F9" s="1" t="s">
        <v>37</v>
      </c>
      <c r="G9" s="21">
        <f t="shared" si="0"/>
        <v>1828.818</v>
      </c>
      <c r="H9" s="5" t="str">
        <f t="shared" si="1"/>
        <v>2º-T2-A</v>
      </c>
      <c r="I9" s="13">
        <v>312.973</v>
      </c>
      <c r="J9" s="13">
        <v>338.612</v>
      </c>
      <c r="K9" s="13">
        <v>293.441</v>
      </c>
      <c r="L9" s="13">
        <v>286.935</v>
      </c>
      <c r="M9" s="13">
        <v>288.427</v>
      </c>
      <c r="N9" s="13">
        <v>308.43</v>
      </c>
      <c r="O9" s="3"/>
      <c r="P9" s="12"/>
    </row>
    <row r="10" spans="1:15" ht="18">
      <c r="A10" s="11">
        <f t="shared" si="2"/>
        <v>9</v>
      </c>
      <c r="B10" s="6" t="s">
        <v>122</v>
      </c>
      <c r="C10" s="17" t="s">
        <v>123</v>
      </c>
      <c r="D10" s="1" t="s">
        <v>17</v>
      </c>
      <c r="E10" s="7">
        <f>COUNTIF(F$2:F10,F10)</f>
        <v>1</v>
      </c>
      <c r="F10" s="1" t="s">
        <v>45</v>
      </c>
      <c r="G10" s="21">
        <f t="shared" si="0"/>
        <v>1828.818</v>
      </c>
      <c r="H10" s="5" t="str">
        <f t="shared" si="1"/>
        <v>1º-T2A-NO</v>
      </c>
      <c r="I10" s="13">
        <v>312.973</v>
      </c>
      <c r="J10" s="13">
        <v>338.612</v>
      </c>
      <c r="K10" s="13">
        <v>293.441</v>
      </c>
      <c r="L10" s="13">
        <v>286.935</v>
      </c>
      <c r="M10" s="13">
        <v>288.427</v>
      </c>
      <c r="N10" s="13">
        <v>308.43</v>
      </c>
      <c r="O10" s="3"/>
    </row>
    <row r="11" spans="1:15" ht="18">
      <c r="A11" s="11">
        <f t="shared" si="2"/>
        <v>10</v>
      </c>
      <c r="B11" s="6" t="s">
        <v>57</v>
      </c>
      <c r="C11" s="17" t="s">
        <v>121</v>
      </c>
      <c r="D11" s="1" t="s">
        <v>23</v>
      </c>
      <c r="E11" s="7">
        <f>COUNTIF(F$2:F11,F11)</f>
        <v>1</v>
      </c>
      <c r="F11" s="1" t="s">
        <v>59</v>
      </c>
      <c r="G11" s="21">
        <f t="shared" si="0"/>
        <v>1836.717</v>
      </c>
      <c r="H11" s="5" t="str">
        <f t="shared" si="1"/>
        <v>1º-T5-B</v>
      </c>
      <c r="I11" s="13">
        <v>316.067</v>
      </c>
      <c r="J11" s="13">
        <v>313.438</v>
      </c>
      <c r="K11" s="13">
        <v>298.934</v>
      </c>
      <c r="L11" s="13">
        <v>256.836</v>
      </c>
      <c r="M11" s="13">
        <v>304.224</v>
      </c>
      <c r="N11" s="13">
        <v>347.218</v>
      </c>
      <c r="O11" s="3"/>
    </row>
    <row r="12" spans="1:15" ht="18">
      <c r="A12" s="11">
        <f t="shared" si="2"/>
        <v>11</v>
      </c>
      <c r="B12" s="6" t="s">
        <v>40</v>
      </c>
      <c r="C12" s="17" t="s">
        <v>48</v>
      </c>
      <c r="D12" s="1" t="s">
        <v>17</v>
      </c>
      <c r="E12" s="7">
        <f>COUNTIF(F$2:F12,F12)</f>
        <v>2</v>
      </c>
      <c r="F12" s="1" t="s">
        <v>29</v>
      </c>
      <c r="G12" s="21">
        <f t="shared" si="0"/>
        <v>1883.057</v>
      </c>
      <c r="H12" s="5" t="str">
        <f t="shared" si="1"/>
        <v>2º-T-1</v>
      </c>
      <c r="I12" s="13">
        <v>323.52</v>
      </c>
      <c r="J12" s="13">
        <v>322.116</v>
      </c>
      <c r="K12" s="13">
        <v>289.433</v>
      </c>
      <c r="L12" s="13">
        <v>289.329</v>
      </c>
      <c r="M12" s="13">
        <v>309.91</v>
      </c>
      <c r="N12" s="13">
        <v>348.749</v>
      </c>
      <c r="O12" s="3"/>
    </row>
    <row r="13" spans="1:15" ht="18">
      <c r="A13" s="11">
        <f t="shared" si="2"/>
        <v>12</v>
      </c>
      <c r="B13" s="6" t="s">
        <v>40</v>
      </c>
      <c r="C13" s="17" t="s">
        <v>42</v>
      </c>
      <c r="D13" s="1" t="s">
        <v>23</v>
      </c>
      <c r="E13" s="7">
        <f>COUNTIF(F$2:F13,F13)</f>
        <v>3</v>
      </c>
      <c r="F13" s="1" t="s">
        <v>24</v>
      </c>
      <c r="G13" s="21">
        <f t="shared" si="0"/>
        <v>1920.3799999999999</v>
      </c>
      <c r="H13" s="5" t="str">
        <f t="shared" si="1"/>
        <v>3º-T5-A</v>
      </c>
      <c r="I13" s="13">
        <v>305.628</v>
      </c>
      <c r="J13" s="13">
        <v>400</v>
      </c>
      <c r="K13" s="13">
        <v>288.179</v>
      </c>
      <c r="L13" s="13">
        <v>286.438</v>
      </c>
      <c r="M13" s="13">
        <v>325.739</v>
      </c>
      <c r="N13" s="13">
        <v>314.396</v>
      </c>
      <c r="O13" s="3"/>
    </row>
    <row r="14" spans="1:15" ht="18">
      <c r="A14" s="11">
        <f t="shared" si="2"/>
        <v>13</v>
      </c>
      <c r="B14" s="6" t="s">
        <v>57</v>
      </c>
      <c r="C14" s="17" t="s">
        <v>124</v>
      </c>
      <c r="D14" s="1" t="s">
        <v>23</v>
      </c>
      <c r="E14" s="7">
        <f>COUNTIF(F$2:F14,F14)</f>
        <v>2</v>
      </c>
      <c r="F14" s="1" t="s">
        <v>59</v>
      </c>
      <c r="G14" s="21">
        <f t="shared" si="0"/>
        <v>1938.2089999999998</v>
      </c>
      <c r="H14" s="5" t="str">
        <f t="shared" si="1"/>
        <v>2º-T5-B</v>
      </c>
      <c r="I14" s="13">
        <v>305.256</v>
      </c>
      <c r="J14" s="13">
        <v>335.411</v>
      </c>
      <c r="K14" s="13">
        <v>301.775</v>
      </c>
      <c r="L14" s="13">
        <v>279.486</v>
      </c>
      <c r="M14" s="13">
        <v>334.32</v>
      </c>
      <c r="N14" s="13">
        <v>381.961</v>
      </c>
      <c r="O14" s="3"/>
    </row>
    <row r="15" spans="1:16" ht="18">
      <c r="A15" s="11">
        <f t="shared" si="2"/>
        <v>14</v>
      </c>
      <c r="B15" s="6" t="s">
        <v>57</v>
      </c>
      <c r="C15" s="17" t="s">
        <v>96</v>
      </c>
      <c r="D15" s="2" t="s">
        <v>23</v>
      </c>
      <c r="E15" s="7">
        <f>COUNTIF(F$2:F15,F15)</f>
        <v>4</v>
      </c>
      <c r="F15" s="1" t="s">
        <v>24</v>
      </c>
      <c r="G15" s="21">
        <f t="shared" si="0"/>
        <v>2176.742</v>
      </c>
      <c r="H15" s="5" t="str">
        <f t="shared" si="1"/>
        <v>4º-T5-A</v>
      </c>
      <c r="I15" s="13">
        <v>400</v>
      </c>
      <c r="J15" s="13">
        <v>308.097</v>
      </c>
      <c r="K15" s="13">
        <v>400</v>
      </c>
      <c r="L15" s="13">
        <v>268.645</v>
      </c>
      <c r="M15" s="13">
        <v>400</v>
      </c>
      <c r="N15" s="13">
        <v>400</v>
      </c>
      <c r="O15" s="3"/>
      <c r="P15" s="12"/>
    </row>
    <row r="16" spans="1:15" ht="17.25" customHeight="1">
      <c r="A16" s="11">
        <f t="shared" si="2"/>
        <v>15</v>
      </c>
      <c r="B16" s="6"/>
      <c r="C16" s="17"/>
      <c r="D16" s="1"/>
      <c r="E16" s="7">
        <f>COUNTIF(F$2:F16,F16)</f>
        <v>0</v>
      </c>
      <c r="F16" s="1"/>
      <c r="G16" s="21">
        <f aca="true" t="shared" si="3" ref="G16:G66">SUM(I16:O16)</f>
        <v>0</v>
      </c>
      <c r="H16" s="5" t="str">
        <f aca="true" t="shared" si="4" ref="H16:H66">CONCATENATE(E16,"º-",F16)</f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7"/>
      <c r="D17" s="6"/>
      <c r="E17" s="7">
        <f>COUNTIF(F$2:F17,F17)</f>
        <v>0</v>
      </c>
      <c r="F17" s="1"/>
      <c r="G17" s="21">
        <f t="shared" si="3"/>
        <v>0</v>
      </c>
      <c r="H17" s="5" t="str">
        <f t="shared" si="4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7"/>
      <c r="D18" s="6"/>
      <c r="E18" s="7">
        <f>COUNTIF(F$2:F18,F18)</f>
        <v>0</v>
      </c>
      <c r="F18" s="1"/>
      <c r="G18" s="21">
        <f t="shared" si="3"/>
        <v>0</v>
      </c>
      <c r="H18" s="5" t="str">
        <f t="shared" si="4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7"/>
      <c r="D19" s="6"/>
      <c r="E19" s="7">
        <f>COUNTIF(F$2:F19,F19)</f>
        <v>0</v>
      </c>
      <c r="F19" s="1"/>
      <c r="G19" s="21">
        <f t="shared" si="3"/>
        <v>0</v>
      </c>
      <c r="H19" s="5" t="str">
        <f t="shared" si="4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7"/>
      <c r="D20" s="1"/>
      <c r="E20" s="7">
        <f>COUNTIF(F$2:F20,F20)</f>
        <v>0</v>
      </c>
      <c r="F20" s="1"/>
      <c r="G20" s="21">
        <f t="shared" si="3"/>
        <v>0</v>
      </c>
      <c r="H20" s="5" t="str">
        <f t="shared" si="4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7"/>
      <c r="D21" s="1"/>
      <c r="E21" s="7">
        <f>COUNTIF(F$2:F21,F21)</f>
        <v>0</v>
      </c>
      <c r="F21" s="1"/>
      <c r="G21" s="21">
        <f t="shared" si="3"/>
        <v>0</v>
      </c>
      <c r="H21" s="5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7"/>
      <c r="D22" s="6"/>
      <c r="E22" s="7">
        <f>COUNTIF(F$2:F22,F22)</f>
        <v>0</v>
      </c>
      <c r="F22" s="1"/>
      <c r="G22" s="21">
        <f t="shared" si="3"/>
        <v>0</v>
      </c>
      <c r="H22" s="5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7"/>
      <c r="D23" s="1"/>
      <c r="E23" s="7">
        <f>COUNTIF(F$2:F23,F23)</f>
        <v>0</v>
      </c>
      <c r="F23" s="1"/>
      <c r="G23" s="21">
        <f t="shared" si="3"/>
        <v>0</v>
      </c>
      <c r="H23" s="5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7"/>
      <c r="D24" s="6"/>
      <c r="E24" s="7">
        <f>COUNTIF(F$2:F24,F24)</f>
        <v>0</v>
      </c>
      <c r="F24" s="1"/>
      <c r="G24" s="21">
        <f t="shared" si="3"/>
        <v>0</v>
      </c>
      <c r="H24" s="5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7"/>
      <c r="D25" s="1"/>
      <c r="E25" s="7">
        <f>COUNTIF(F$2:F25,F25)</f>
        <v>0</v>
      </c>
      <c r="F25" s="1"/>
      <c r="G25" s="21">
        <f t="shared" si="3"/>
        <v>0</v>
      </c>
      <c r="H25" s="5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7"/>
      <c r="D26" s="6"/>
      <c r="E26" s="7">
        <f>COUNTIF(F$2:F26,F26)</f>
        <v>0</v>
      </c>
      <c r="F26" s="1"/>
      <c r="G26" s="21">
        <f t="shared" si="3"/>
        <v>0</v>
      </c>
      <c r="H26" s="5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7"/>
      <c r="D27" s="6"/>
      <c r="E27" s="7">
        <f>COUNTIF(F$2:F27,F27)</f>
        <v>0</v>
      </c>
      <c r="F27" s="1"/>
      <c r="G27" s="21">
        <f t="shared" si="3"/>
        <v>0</v>
      </c>
      <c r="H27" s="5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7"/>
      <c r="D28" s="6"/>
      <c r="E28" s="7">
        <f>COUNTIF(F$2:F28,F28)</f>
        <v>0</v>
      </c>
      <c r="F28" s="1"/>
      <c r="G28" s="21">
        <f t="shared" si="3"/>
        <v>0</v>
      </c>
      <c r="H28" s="5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7"/>
      <c r="D29" s="6"/>
      <c r="E29" s="7">
        <f>COUNTIF(F$2:F29,F29)</f>
        <v>0</v>
      </c>
      <c r="F29" s="1"/>
      <c r="G29" s="21">
        <f t="shared" si="3"/>
        <v>0</v>
      </c>
      <c r="H29" s="5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7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17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7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7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17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7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7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7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7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7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7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7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7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7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7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7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7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7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7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7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7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7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7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7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7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7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7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7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7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7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7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7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7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7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7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7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6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S330"/>
  <sheetViews>
    <sheetView zoomScale="70" zoomScaleNormal="70" workbookViewId="0" topLeftCell="A1">
      <selection activeCell="B2" sqref="B2:N9"/>
    </sheetView>
  </sheetViews>
  <sheetFormatPr defaultColWidth="11.421875" defaultRowHeight="12.75"/>
  <cols>
    <col min="1" max="1" width="11.8515625" style="10" bestFit="1" customWidth="1"/>
    <col min="2" max="2" width="15.421875" style="0" customWidth="1"/>
    <col min="3" max="3" width="29.14062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00390625" style="0" bestFit="1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100</v>
      </c>
      <c r="C2" s="17" t="s">
        <v>125</v>
      </c>
      <c r="D2" s="6" t="s">
        <v>62</v>
      </c>
      <c r="E2" s="7">
        <f>COUNTIF(F$2:F2,F2)</f>
        <v>1</v>
      </c>
      <c r="F2" s="6" t="s">
        <v>37</v>
      </c>
      <c r="G2" s="21">
        <f aca="true" t="shared" si="0" ref="G2:G9">SUM(I2:O2)</f>
        <v>1620.297</v>
      </c>
      <c r="H2" s="5" t="str">
        <f aca="true" t="shared" si="1" ref="H2:H9">CONCATENATE(E2,"º-",F2)</f>
        <v>1º-T2-A</v>
      </c>
      <c r="I2" s="13">
        <v>281.429</v>
      </c>
      <c r="J2" s="13">
        <v>284.384</v>
      </c>
      <c r="K2" s="13">
        <v>259.318</v>
      </c>
      <c r="L2" s="13">
        <v>240.996</v>
      </c>
      <c r="M2" s="13">
        <v>278.338</v>
      </c>
      <c r="N2" s="13">
        <v>275.832</v>
      </c>
      <c r="O2" s="8"/>
    </row>
    <row r="3" spans="1:15" ht="18">
      <c r="A3" s="11">
        <f aca="true" t="shared" si="2" ref="A3:A34">A2+1</f>
        <v>2</v>
      </c>
      <c r="B3" s="6" t="s">
        <v>25</v>
      </c>
      <c r="C3" s="17" t="s">
        <v>35</v>
      </c>
      <c r="D3" s="6" t="s">
        <v>49</v>
      </c>
      <c r="E3" s="7">
        <f>COUNTIF(F$2:F3,F3)</f>
        <v>1</v>
      </c>
      <c r="F3" s="1" t="s">
        <v>18</v>
      </c>
      <c r="G3" s="21">
        <f t="shared" si="0"/>
        <v>1643.312</v>
      </c>
      <c r="H3" s="5" t="str">
        <f t="shared" si="1"/>
        <v>1º-T-3</v>
      </c>
      <c r="I3" s="13">
        <v>284.729</v>
      </c>
      <c r="J3" s="13">
        <v>301.133</v>
      </c>
      <c r="K3" s="13">
        <v>250.597</v>
      </c>
      <c r="L3" s="13">
        <v>244.075</v>
      </c>
      <c r="M3" s="13">
        <v>277.056</v>
      </c>
      <c r="N3" s="13">
        <v>285.722</v>
      </c>
      <c r="O3" s="3"/>
    </row>
    <row r="4" spans="1:15" ht="18">
      <c r="A4" s="11">
        <f t="shared" si="2"/>
        <v>3</v>
      </c>
      <c r="B4" s="6" t="s">
        <v>100</v>
      </c>
      <c r="C4" s="17" t="s">
        <v>125</v>
      </c>
      <c r="D4" s="2" t="s">
        <v>27</v>
      </c>
      <c r="E4" s="7">
        <f>COUNTIF(F$2:F4,F4)</f>
        <v>1</v>
      </c>
      <c r="F4" s="1" t="s">
        <v>29</v>
      </c>
      <c r="G4" s="21">
        <f t="shared" si="0"/>
        <v>1686.836</v>
      </c>
      <c r="H4" s="5" t="str">
        <f t="shared" si="1"/>
        <v>1º-T-1</v>
      </c>
      <c r="I4" s="13">
        <v>287.513</v>
      </c>
      <c r="J4" s="13">
        <v>283.308</v>
      </c>
      <c r="K4" s="13">
        <v>262.002</v>
      </c>
      <c r="L4" s="13">
        <v>259.804</v>
      </c>
      <c r="M4" s="13">
        <v>301.385</v>
      </c>
      <c r="N4" s="13">
        <v>292.824</v>
      </c>
      <c r="O4" s="3"/>
    </row>
    <row r="5" spans="1:15" ht="18">
      <c r="A5" s="11">
        <f t="shared" si="2"/>
        <v>4</v>
      </c>
      <c r="B5" s="6" t="s">
        <v>126</v>
      </c>
      <c r="C5" s="17" t="s">
        <v>97</v>
      </c>
      <c r="D5" s="1" t="s">
        <v>23</v>
      </c>
      <c r="E5" s="7">
        <f>COUNTIF(F$2:F5,F5)</f>
        <v>1</v>
      </c>
      <c r="F5" s="1" t="s">
        <v>24</v>
      </c>
      <c r="G5" s="21">
        <f t="shared" si="0"/>
        <v>1743.647</v>
      </c>
      <c r="H5" s="5" t="str">
        <f t="shared" si="1"/>
        <v>1º-T5-A</v>
      </c>
      <c r="I5" s="13">
        <v>302.54</v>
      </c>
      <c r="J5" s="13">
        <v>315.283</v>
      </c>
      <c r="K5" s="13">
        <v>277.006</v>
      </c>
      <c r="L5" s="13">
        <v>259.214</v>
      </c>
      <c r="M5" s="13">
        <v>308.687</v>
      </c>
      <c r="N5" s="13">
        <v>280.917</v>
      </c>
      <c r="O5" s="3"/>
    </row>
    <row r="6" spans="1:15" ht="18">
      <c r="A6" s="11">
        <f t="shared" si="2"/>
        <v>5</v>
      </c>
      <c r="B6" s="6" t="s">
        <v>25</v>
      </c>
      <c r="C6" s="17" t="s">
        <v>39</v>
      </c>
      <c r="D6" s="1" t="s">
        <v>21</v>
      </c>
      <c r="E6" s="7">
        <f>COUNTIF(F$2:F6,F6)</f>
        <v>1</v>
      </c>
      <c r="F6" s="1" t="s">
        <v>55</v>
      </c>
      <c r="G6" s="21">
        <f t="shared" si="0"/>
        <v>1755.424</v>
      </c>
      <c r="H6" s="5" t="str">
        <f t="shared" si="1"/>
        <v>1º-T-7</v>
      </c>
      <c r="I6" s="13">
        <v>300.987</v>
      </c>
      <c r="J6" s="13">
        <v>312.005</v>
      </c>
      <c r="K6" s="13">
        <v>260.915</v>
      </c>
      <c r="L6" s="13">
        <v>266.084</v>
      </c>
      <c r="M6" s="13">
        <v>304.939</v>
      </c>
      <c r="N6" s="13">
        <v>310.494</v>
      </c>
      <c r="O6" s="3"/>
    </row>
    <row r="7" spans="1:15" ht="18">
      <c r="A7" s="11">
        <f t="shared" si="2"/>
        <v>6</v>
      </c>
      <c r="B7" s="6" t="s">
        <v>126</v>
      </c>
      <c r="C7" s="17" t="s">
        <v>97</v>
      </c>
      <c r="D7" s="2" t="s">
        <v>17</v>
      </c>
      <c r="E7" s="7">
        <f>COUNTIF(F$2:F7,F7)</f>
        <v>1</v>
      </c>
      <c r="F7" s="1" t="s">
        <v>52</v>
      </c>
      <c r="G7" s="21">
        <f t="shared" si="0"/>
        <v>1832.416</v>
      </c>
      <c r="H7" s="5" t="str">
        <f t="shared" si="1"/>
        <v>1º-T-6</v>
      </c>
      <c r="I7" s="13">
        <v>307.546</v>
      </c>
      <c r="J7" s="13">
        <v>307.322</v>
      </c>
      <c r="K7" s="13">
        <v>288.547</v>
      </c>
      <c r="L7" s="13">
        <v>296.29</v>
      </c>
      <c r="M7" s="13">
        <v>304.47</v>
      </c>
      <c r="N7" s="13">
        <v>328.241</v>
      </c>
      <c r="O7" s="3"/>
    </row>
    <row r="8" spans="1:15" ht="18">
      <c r="A8" s="11">
        <f t="shared" si="2"/>
        <v>7</v>
      </c>
      <c r="B8" s="6" t="s">
        <v>25</v>
      </c>
      <c r="C8" s="17" t="s">
        <v>35</v>
      </c>
      <c r="D8" s="1" t="s">
        <v>21</v>
      </c>
      <c r="E8" s="7">
        <f>COUNTIF(F$2:F8,F8)</f>
        <v>2</v>
      </c>
      <c r="F8" s="1" t="s">
        <v>55</v>
      </c>
      <c r="G8" s="21">
        <f t="shared" si="0"/>
        <v>1888.0279999999998</v>
      </c>
      <c r="H8" s="5" t="str">
        <f t="shared" si="1"/>
        <v>2º-T-7</v>
      </c>
      <c r="I8" s="13">
        <v>355.886</v>
      </c>
      <c r="J8" s="13">
        <v>326.337</v>
      </c>
      <c r="K8" s="13">
        <v>292.242</v>
      </c>
      <c r="L8" s="13">
        <v>280.127</v>
      </c>
      <c r="M8" s="13">
        <v>310.664</v>
      </c>
      <c r="N8" s="13">
        <v>322.772</v>
      </c>
      <c r="O8" s="3"/>
    </row>
    <row r="9" spans="1:16" ht="18">
      <c r="A9" s="11">
        <f t="shared" si="2"/>
        <v>8</v>
      </c>
      <c r="B9" s="6" t="s">
        <v>25</v>
      </c>
      <c r="C9" s="17" t="s">
        <v>39</v>
      </c>
      <c r="D9" s="6" t="s">
        <v>34</v>
      </c>
      <c r="E9" s="7">
        <f>COUNTIF(F$2:F9,F9)</f>
        <v>1</v>
      </c>
      <c r="F9" s="1" t="s">
        <v>44</v>
      </c>
      <c r="G9" s="21">
        <f t="shared" si="0"/>
        <v>2035.564</v>
      </c>
      <c r="H9" s="5" t="str">
        <f t="shared" si="1"/>
        <v>1º-T2-B</v>
      </c>
      <c r="I9" s="13">
        <v>349.32</v>
      </c>
      <c r="J9" s="13">
        <v>337.31</v>
      </c>
      <c r="K9" s="13">
        <v>381.296</v>
      </c>
      <c r="L9" s="13">
        <v>323.371</v>
      </c>
      <c r="M9" s="13">
        <v>319.818</v>
      </c>
      <c r="N9" s="13">
        <v>324.449</v>
      </c>
      <c r="O9" s="3"/>
      <c r="P9" s="12"/>
    </row>
    <row r="10" spans="1:15" ht="18">
      <c r="A10" s="11">
        <f t="shared" si="2"/>
        <v>9</v>
      </c>
      <c r="B10" s="6"/>
      <c r="C10" s="17"/>
      <c r="D10" s="1"/>
      <c r="E10" s="7">
        <f>COUNTIF(F$2:F10,F10)</f>
        <v>0</v>
      </c>
      <c r="F10" s="1"/>
      <c r="G10" s="21">
        <f aca="true" t="shared" si="3" ref="G10:G66">SUM(I10:O10)</f>
        <v>0</v>
      </c>
      <c r="H10" s="5" t="str">
        <f aca="true" t="shared" si="4" ref="H10:H66">CONCATENATE(E10,"º-",F10)</f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"/>
    </row>
    <row r="11" spans="1:15" ht="18">
      <c r="A11" s="11">
        <f t="shared" si="2"/>
        <v>10</v>
      </c>
      <c r="B11" s="6"/>
      <c r="C11" s="17"/>
      <c r="D11" s="1"/>
      <c r="E11" s="7">
        <f>COUNTIF(F$2:F11,F11)</f>
        <v>0</v>
      </c>
      <c r="F11" s="1"/>
      <c r="G11" s="21">
        <f t="shared" si="3"/>
        <v>0</v>
      </c>
      <c r="H11" s="5" t="str">
        <f t="shared" si="4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3"/>
    </row>
    <row r="12" spans="1:15" ht="18">
      <c r="A12" s="11">
        <f t="shared" si="2"/>
        <v>11</v>
      </c>
      <c r="B12" s="6"/>
      <c r="C12" s="17"/>
      <c r="D12" s="1"/>
      <c r="E12" s="7">
        <f>COUNTIF(F$2:F12,F12)</f>
        <v>0</v>
      </c>
      <c r="F12" s="1"/>
      <c r="G12" s="21">
        <f t="shared" si="3"/>
        <v>0</v>
      </c>
      <c r="H12" s="5" t="str">
        <f t="shared" si="4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"/>
    </row>
    <row r="13" spans="1:15" ht="18">
      <c r="A13" s="11">
        <f t="shared" si="2"/>
        <v>12</v>
      </c>
      <c r="B13" s="6"/>
      <c r="C13" s="17"/>
      <c r="D13" s="1"/>
      <c r="E13" s="7">
        <f>COUNTIF(F$2:F13,F13)</f>
        <v>0</v>
      </c>
      <c r="F13" s="1"/>
      <c r="G13" s="21">
        <f t="shared" si="3"/>
        <v>0</v>
      </c>
      <c r="H13" s="5" t="str">
        <f t="shared" si="4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7"/>
      <c r="D14" s="1"/>
      <c r="E14" s="7">
        <f>COUNTIF(F$2:F14,F14)</f>
        <v>0</v>
      </c>
      <c r="F14" s="1"/>
      <c r="G14" s="21">
        <f t="shared" si="3"/>
        <v>0</v>
      </c>
      <c r="H14" s="5" t="str">
        <f t="shared" si="4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7"/>
      <c r="D15" s="1"/>
      <c r="E15" s="7">
        <f>COUNTIF(F$2:F15,F15)</f>
        <v>0</v>
      </c>
      <c r="F15" s="1"/>
      <c r="G15" s="21">
        <f t="shared" si="3"/>
        <v>0</v>
      </c>
      <c r="H15" s="5" t="str">
        <f t="shared" si="4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7"/>
      <c r="D16" s="1"/>
      <c r="E16" s="7">
        <f>COUNTIF(F$2:F16,F16)</f>
        <v>0</v>
      </c>
      <c r="F16" s="1"/>
      <c r="G16" s="21">
        <f t="shared" si="3"/>
        <v>0</v>
      </c>
      <c r="H16" s="5" t="str">
        <f t="shared" si="4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7"/>
      <c r="D17" s="6"/>
      <c r="E17" s="7">
        <f>COUNTIF(F$2:F17,F17)</f>
        <v>0</v>
      </c>
      <c r="F17" s="1"/>
      <c r="G17" s="21">
        <f t="shared" si="3"/>
        <v>0</v>
      </c>
      <c r="H17" s="5" t="str">
        <f t="shared" si="4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7"/>
      <c r="D18" s="6"/>
      <c r="E18" s="7">
        <f>COUNTIF(F$2:F18,F18)</f>
        <v>0</v>
      </c>
      <c r="F18" s="1"/>
      <c r="G18" s="21">
        <f t="shared" si="3"/>
        <v>0</v>
      </c>
      <c r="H18" s="5" t="str">
        <f t="shared" si="4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7"/>
      <c r="D19" s="6"/>
      <c r="E19" s="7">
        <f>COUNTIF(F$2:F19,F19)</f>
        <v>0</v>
      </c>
      <c r="F19" s="1"/>
      <c r="G19" s="21">
        <f t="shared" si="3"/>
        <v>0</v>
      </c>
      <c r="H19" s="5" t="str">
        <f t="shared" si="4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7"/>
      <c r="D20" s="1"/>
      <c r="E20" s="7">
        <f>COUNTIF(F$2:F20,F20)</f>
        <v>0</v>
      </c>
      <c r="F20" s="1"/>
      <c r="G20" s="21">
        <f t="shared" si="3"/>
        <v>0</v>
      </c>
      <c r="H20" s="5" t="str">
        <f t="shared" si="4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7"/>
      <c r="D21" s="1"/>
      <c r="E21" s="7">
        <f>COUNTIF(F$2:F21,F21)</f>
        <v>0</v>
      </c>
      <c r="F21" s="1"/>
      <c r="G21" s="21">
        <f t="shared" si="3"/>
        <v>0</v>
      </c>
      <c r="H21" s="5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7"/>
      <c r="D22" s="6"/>
      <c r="E22" s="7">
        <f>COUNTIF(F$2:F22,F22)</f>
        <v>0</v>
      </c>
      <c r="F22" s="1"/>
      <c r="G22" s="21">
        <f t="shared" si="3"/>
        <v>0</v>
      </c>
      <c r="H22" s="5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7"/>
      <c r="D23" s="1"/>
      <c r="E23" s="7">
        <f>COUNTIF(F$2:F23,F23)</f>
        <v>0</v>
      </c>
      <c r="F23" s="1"/>
      <c r="G23" s="21">
        <f t="shared" si="3"/>
        <v>0</v>
      </c>
      <c r="H23" s="5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7"/>
      <c r="D24" s="6"/>
      <c r="E24" s="7">
        <f>COUNTIF(F$2:F24,F24)</f>
        <v>0</v>
      </c>
      <c r="F24" s="1"/>
      <c r="G24" s="21">
        <f t="shared" si="3"/>
        <v>0</v>
      </c>
      <c r="H24" s="5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7"/>
      <c r="D25" s="1"/>
      <c r="E25" s="7">
        <f>COUNTIF(F$2:F25,F25)</f>
        <v>0</v>
      </c>
      <c r="F25" s="1"/>
      <c r="G25" s="21">
        <f t="shared" si="3"/>
        <v>0</v>
      </c>
      <c r="H25" s="5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7"/>
      <c r="D26" s="6"/>
      <c r="E26" s="7">
        <f>COUNTIF(F$2:F26,F26)</f>
        <v>0</v>
      </c>
      <c r="F26" s="1"/>
      <c r="G26" s="21">
        <f t="shared" si="3"/>
        <v>0</v>
      </c>
      <c r="H26" s="5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7"/>
      <c r="D27" s="6"/>
      <c r="E27" s="7">
        <f>COUNTIF(F$2:F27,F27)</f>
        <v>0</v>
      </c>
      <c r="F27" s="1"/>
      <c r="G27" s="21">
        <f t="shared" si="3"/>
        <v>0</v>
      </c>
      <c r="H27" s="5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7"/>
      <c r="D28" s="6"/>
      <c r="E28" s="7">
        <f>COUNTIF(F$2:F28,F28)</f>
        <v>0</v>
      </c>
      <c r="F28" s="1"/>
      <c r="G28" s="21">
        <f t="shared" si="3"/>
        <v>0</v>
      </c>
      <c r="H28" s="5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7"/>
      <c r="D29" s="6"/>
      <c r="E29" s="7">
        <f>COUNTIF(F$2:F29,F29)</f>
        <v>0</v>
      </c>
      <c r="F29" s="1"/>
      <c r="G29" s="21">
        <f t="shared" si="3"/>
        <v>0</v>
      </c>
      <c r="H29" s="5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7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17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7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7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17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7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7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7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7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7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7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7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7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7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7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7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7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7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7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7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7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7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7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7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7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7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7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7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7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7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7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7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7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7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7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7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7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7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7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7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7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7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7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7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7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7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7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7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7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7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7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7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7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7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7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7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7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7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7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7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17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7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7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7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7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7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17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7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7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7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7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7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7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7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7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7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7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7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7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7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7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7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17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7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7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7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7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7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7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7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17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17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17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7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7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7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7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7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7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7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S330"/>
  <sheetViews>
    <sheetView zoomScale="70" zoomScaleNormal="70" workbookViewId="0" topLeftCell="A1">
      <selection activeCell="B2" sqref="B2:O23"/>
    </sheetView>
  </sheetViews>
  <sheetFormatPr defaultColWidth="11.421875" defaultRowHeight="12.75"/>
  <cols>
    <col min="1" max="1" width="11.8515625" style="10" bestFit="1" customWidth="1"/>
    <col min="2" max="2" width="18.8515625" style="0" customWidth="1"/>
    <col min="3" max="3" width="24.7109375" style="0" customWidth="1"/>
    <col min="4" max="4" width="23.57421875" style="0" bestFit="1" customWidth="1"/>
    <col min="5" max="5" width="8.7109375" style="0" bestFit="1" customWidth="1"/>
    <col min="6" max="6" width="9.00390625" style="0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12.28125" style="0" customWidth="1"/>
    <col min="14" max="14" width="12.710937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130</v>
      </c>
      <c r="C2" s="6" t="s">
        <v>131</v>
      </c>
      <c r="D2" s="6" t="s">
        <v>17</v>
      </c>
      <c r="E2" s="7">
        <f>COUNTIF(F$2:F2,F2)</f>
        <v>1</v>
      </c>
      <c r="F2" s="6" t="s">
        <v>18</v>
      </c>
      <c r="G2" s="21">
        <f>SUM(I2:O2)</f>
        <v>1593.154</v>
      </c>
      <c r="H2" s="5" t="str">
        <f>CONCATENATE(E2,"º-",F2)</f>
        <v>1º-T-3</v>
      </c>
      <c r="I2" s="13">
        <v>278.717</v>
      </c>
      <c r="J2" s="13">
        <v>284.997</v>
      </c>
      <c r="K2" s="13">
        <v>248.897</v>
      </c>
      <c r="L2" s="13">
        <v>233.506</v>
      </c>
      <c r="M2" s="13">
        <v>269.344</v>
      </c>
      <c r="N2" s="13">
        <v>277.693</v>
      </c>
      <c r="O2" s="8"/>
    </row>
    <row r="3" spans="1:15" ht="18">
      <c r="A3" s="11">
        <f aca="true" t="shared" si="0" ref="A3:A34">A2+1</f>
        <v>2</v>
      </c>
      <c r="B3" s="6" t="s">
        <v>25</v>
      </c>
      <c r="C3" s="6" t="s">
        <v>101</v>
      </c>
      <c r="D3" s="6" t="s">
        <v>21</v>
      </c>
      <c r="E3" s="7">
        <f>COUNTIF(F$2:F3,F3)</f>
        <v>1</v>
      </c>
      <c r="F3" s="1" t="s">
        <v>55</v>
      </c>
      <c r="G3" s="21">
        <f>SUM(I3:O3)</f>
        <v>1596.698</v>
      </c>
      <c r="H3" s="5" t="str">
        <f>CONCATENATE(E3,"º-",F3)</f>
        <v>1º-T-7</v>
      </c>
      <c r="I3" s="13">
        <v>282.234</v>
      </c>
      <c r="J3" s="13">
        <v>281.429</v>
      </c>
      <c r="K3" s="13">
        <v>244.385</v>
      </c>
      <c r="L3" s="13">
        <v>246.319</v>
      </c>
      <c r="M3" s="13">
        <v>271.689</v>
      </c>
      <c r="N3" s="13">
        <v>270.642</v>
      </c>
      <c r="O3" s="3"/>
    </row>
    <row r="4" spans="1:15" ht="18">
      <c r="A4" s="11">
        <f t="shared" si="0"/>
        <v>3</v>
      </c>
      <c r="B4" s="6" t="s">
        <v>82</v>
      </c>
      <c r="C4" s="1" t="s">
        <v>84</v>
      </c>
      <c r="D4" s="1" t="s">
        <v>17</v>
      </c>
      <c r="E4" s="7">
        <f>COUNTIF(F$2:F4,F4)</f>
        <v>1</v>
      </c>
      <c r="F4" s="1" t="s">
        <v>52</v>
      </c>
      <c r="G4" s="21">
        <f>SUM(I4:O4)</f>
        <v>1607.023</v>
      </c>
      <c r="H4" s="5" t="str">
        <f>CONCATENATE(E4,"º-",F4)</f>
        <v>1º-T-6</v>
      </c>
      <c r="I4" s="13">
        <v>275.775</v>
      </c>
      <c r="J4" s="13">
        <v>280.289</v>
      </c>
      <c r="K4" s="13">
        <v>252.492</v>
      </c>
      <c r="L4" s="13">
        <v>243.64</v>
      </c>
      <c r="M4" s="13">
        <v>271.451</v>
      </c>
      <c r="N4" s="13">
        <v>283.376</v>
      </c>
      <c r="O4" s="3"/>
    </row>
    <row r="5" spans="1:15" ht="18">
      <c r="A5" s="11">
        <f t="shared" si="0"/>
        <v>4</v>
      </c>
      <c r="B5" s="6" t="s">
        <v>25</v>
      </c>
      <c r="C5" s="1" t="s">
        <v>101</v>
      </c>
      <c r="D5" s="1" t="s">
        <v>27</v>
      </c>
      <c r="E5" s="7">
        <f>COUNTIF(F$2:F5,F5)</f>
        <v>2</v>
      </c>
      <c r="F5" s="1" t="s">
        <v>52</v>
      </c>
      <c r="G5" s="21">
        <f>SUM(I5:O5)</f>
        <v>1633.9569999999999</v>
      </c>
      <c r="H5" s="5" t="str">
        <f>CONCATENATE(E5,"º-",F5)</f>
        <v>2º-T-6</v>
      </c>
      <c r="I5" s="13">
        <v>276.224</v>
      </c>
      <c r="J5" s="13">
        <v>297.435</v>
      </c>
      <c r="K5" s="13">
        <v>249.284</v>
      </c>
      <c r="L5" s="13">
        <v>240.081</v>
      </c>
      <c r="M5" s="13">
        <v>269.981</v>
      </c>
      <c r="N5" s="13">
        <v>300.952</v>
      </c>
      <c r="O5" s="3"/>
    </row>
    <row r="6" spans="1:15" ht="18">
      <c r="A6" s="11">
        <f t="shared" si="0"/>
        <v>5</v>
      </c>
      <c r="B6" s="6" t="s">
        <v>82</v>
      </c>
      <c r="C6" s="1" t="s">
        <v>83</v>
      </c>
      <c r="D6" s="1" t="s">
        <v>17</v>
      </c>
      <c r="E6" s="7">
        <f>COUNTIF(F$2:F6,F6)</f>
        <v>3</v>
      </c>
      <c r="F6" s="1" t="s">
        <v>52</v>
      </c>
      <c r="G6" s="21">
        <f>SUM(I6:O6)</f>
        <v>1644.4009999999998</v>
      </c>
      <c r="H6" s="5" t="str">
        <f>CONCATENATE(E6,"º-",F6)</f>
        <v>3º-T-6</v>
      </c>
      <c r="I6" s="13">
        <v>282.186</v>
      </c>
      <c r="J6" s="13">
        <v>289.435</v>
      </c>
      <c r="K6" s="13">
        <v>252.039</v>
      </c>
      <c r="L6" s="13">
        <v>248.311</v>
      </c>
      <c r="M6" s="13">
        <v>286.848</v>
      </c>
      <c r="N6" s="13">
        <v>285.582</v>
      </c>
      <c r="O6" s="3"/>
    </row>
    <row r="7" spans="1:15" ht="18">
      <c r="A7" s="11">
        <f t="shared" si="0"/>
        <v>6</v>
      </c>
      <c r="B7" s="6" t="s">
        <v>82</v>
      </c>
      <c r="C7" s="1" t="s">
        <v>83</v>
      </c>
      <c r="D7" s="1" t="s">
        <v>132</v>
      </c>
      <c r="E7" s="7">
        <f>COUNTIF(F$2:F7,F7)</f>
        <v>2</v>
      </c>
      <c r="F7" s="1" t="s">
        <v>18</v>
      </c>
      <c r="G7" s="21">
        <f>SUM(I7:O7)</f>
        <v>1666.0079999999998</v>
      </c>
      <c r="H7" s="5" t="str">
        <f>CONCATENATE(E7,"º-",F7)</f>
        <v>2º-T-3</v>
      </c>
      <c r="I7" s="13">
        <v>284.87</v>
      </c>
      <c r="J7" s="13">
        <v>289.965</v>
      </c>
      <c r="K7" s="13">
        <v>253.348</v>
      </c>
      <c r="L7" s="13">
        <v>242.774</v>
      </c>
      <c r="M7" s="13">
        <v>293.24</v>
      </c>
      <c r="N7" s="13">
        <v>301.811</v>
      </c>
      <c r="O7" s="3"/>
    </row>
    <row r="8" spans="1:15" ht="18">
      <c r="A8" s="11">
        <f t="shared" si="0"/>
        <v>7</v>
      </c>
      <c r="B8" s="6" t="s">
        <v>25</v>
      </c>
      <c r="C8" s="1" t="s">
        <v>71</v>
      </c>
      <c r="D8" s="1" t="s">
        <v>27</v>
      </c>
      <c r="E8" s="7">
        <f>COUNTIF(F$2:F8,F8)</f>
        <v>1</v>
      </c>
      <c r="F8" s="1" t="s">
        <v>133</v>
      </c>
      <c r="G8" s="21">
        <f>SUM(I8:O8)</f>
        <v>1709.929</v>
      </c>
      <c r="H8" s="5" t="str">
        <f>CONCATENATE(E8,"º-",F8)</f>
        <v>1º-T1-FC</v>
      </c>
      <c r="I8" s="13">
        <v>292.442</v>
      </c>
      <c r="J8" s="13">
        <v>291.336</v>
      </c>
      <c r="K8" s="13">
        <v>274.424</v>
      </c>
      <c r="L8" s="13">
        <v>262.382</v>
      </c>
      <c r="M8" s="13">
        <v>303.529</v>
      </c>
      <c r="N8" s="13">
        <v>285.816</v>
      </c>
      <c r="O8" s="3"/>
    </row>
    <row r="9" spans="1:16" ht="18">
      <c r="A9" s="11">
        <f t="shared" si="0"/>
        <v>8</v>
      </c>
      <c r="B9" s="6" t="s">
        <v>100</v>
      </c>
      <c r="C9" s="1" t="s">
        <v>71</v>
      </c>
      <c r="D9" s="6" t="s">
        <v>62</v>
      </c>
      <c r="E9" s="7">
        <f>COUNTIF(F$2:F9,F9)</f>
        <v>1</v>
      </c>
      <c r="F9" s="1" t="s">
        <v>136</v>
      </c>
      <c r="G9" s="21">
        <f>SUM(I9:O9)</f>
        <v>1716.3109999999997</v>
      </c>
      <c r="H9" s="5" t="str">
        <f>CONCATENATE(E9,"º-",F9)</f>
        <v>1º-T2A-FC</v>
      </c>
      <c r="I9" s="13">
        <v>303.885</v>
      </c>
      <c r="J9" s="13">
        <v>298.39</v>
      </c>
      <c r="K9" s="13">
        <v>267.289</v>
      </c>
      <c r="L9" s="13">
        <v>255.401</v>
      </c>
      <c r="M9" s="13">
        <v>307.398</v>
      </c>
      <c r="N9" s="13">
        <v>283.948</v>
      </c>
      <c r="O9" s="3"/>
      <c r="P9" s="12"/>
    </row>
    <row r="10" spans="1:15" ht="18">
      <c r="A10" s="11">
        <f t="shared" si="0"/>
        <v>9</v>
      </c>
      <c r="B10" s="6" t="s">
        <v>130</v>
      </c>
      <c r="C10" s="1" t="s">
        <v>131</v>
      </c>
      <c r="D10" s="1" t="s">
        <v>27</v>
      </c>
      <c r="E10" s="7">
        <f>COUNTIF(F$2:F10,F10)</f>
        <v>1</v>
      </c>
      <c r="F10" s="1" t="s">
        <v>29</v>
      </c>
      <c r="G10" s="21">
        <f>SUM(I10:O10)</f>
        <v>1740.304</v>
      </c>
      <c r="H10" s="5" t="str">
        <f>CONCATENATE(E10,"º-",F10)</f>
        <v>1º-T-1</v>
      </c>
      <c r="I10" s="13">
        <v>296.278</v>
      </c>
      <c r="J10" s="13">
        <v>290.054</v>
      </c>
      <c r="K10" s="13">
        <v>269.872</v>
      </c>
      <c r="L10" s="13">
        <v>262.365</v>
      </c>
      <c r="M10" s="13">
        <v>293.605</v>
      </c>
      <c r="N10" s="13">
        <v>328.13</v>
      </c>
      <c r="O10" s="3"/>
    </row>
    <row r="11" spans="1:15" ht="18">
      <c r="A11" s="11">
        <f t="shared" si="0"/>
        <v>10</v>
      </c>
      <c r="B11" s="6" t="s">
        <v>25</v>
      </c>
      <c r="C11" s="1" t="s">
        <v>101</v>
      </c>
      <c r="D11" s="2" t="s">
        <v>128</v>
      </c>
      <c r="E11" s="7">
        <f>COUNTIF(F$2:F11,F11)</f>
        <v>1</v>
      </c>
      <c r="F11" s="1" t="s">
        <v>44</v>
      </c>
      <c r="G11" s="21">
        <f>SUM(I11:O11)</f>
        <v>1746.011</v>
      </c>
      <c r="H11" s="5" t="str">
        <f>CONCATENATE(E11,"º-",F11)</f>
        <v>1º-T2-B</v>
      </c>
      <c r="I11" s="13">
        <v>299.588</v>
      </c>
      <c r="J11" s="13">
        <v>298.122</v>
      </c>
      <c r="K11" s="13">
        <v>271.996</v>
      </c>
      <c r="L11" s="13">
        <v>271.89</v>
      </c>
      <c r="M11" s="13">
        <v>295.452</v>
      </c>
      <c r="N11" s="13">
        <v>308.963</v>
      </c>
      <c r="O11" s="3"/>
    </row>
    <row r="12" spans="1:15" ht="18">
      <c r="A12" s="11">
        <f t="shared" si="0"/>
        <v>11</v>
      </c>
      <c r="B12" s="6" t="s">
        <v>130</v>
      </c>
      <c r="C12" s="1" t="s">
        <v>131</v>
      </c>
      <c r="D12" s="1" t="s">
        <v>68</v>
      </c>
      <c r="E12" s="7">
        <f>COUNTIF(F$2:F12,F12)</f>
        <v>1</v>
      </c>
      <c r="F12" s="1" t="s">
        <v>24</v>
      </c>
      <c r="G12" s="21">
        <f>SUM(I12:O12)</f>
        <v>1821.7400000000002</v>
      </c>
      <c r="H12" s="5" t="str">
        <f>CONCATENATE(E12,"º-",F12)</f>
        <v>1º-T5-A</v>
      </c>
      <c r="I12" s="13">
        <v>304.422</v>
      </c>
      <c r="J12" s="13">
        <v>400</v>
      </c>
      <c r="K12" s="13">
        <v>265.614</v>
      </c>
      <c r="L12" s="13">
        <v>272.891</v>
      </c>
      <c r="M12" s="13">
        <v>280.884</v>
      </c>
      <c r="N12" s="13">
        <v>297.929</v>
      </c>
      <c r="O12" s="3"/>
    </row>
    <row r="13" spans="1:15" ht="18">
      <c r="A13" s="11">
        <f t="shared" si="0"/>
        <v>12</v>
      </c>
      <c r="B13" s="6" t="s">
        <v>82</v>
      </c>
      <c r="C13" s="1" t="s">
        <v>84</v>
      </c>
      <c r="D13" s="1" t="s">
        <v>23</v>
      </c>
      <c r="E13" s="7">
        <f>COUNTIF(F$2:F13,F13)</f>
        <v>1</v>
      </c>
      <c r="F13" s="1" t="s">
        <v>129</v>
      </c>
      <c r="G13" s="21">
        <f>SUM(I13:O13)</f>
        <v>1824.035</v>
      </c>
      <c r="H13" s="5" t="str">
        <f>CONCATENATE(E13,"º-",F13)</f>
        <v>1º-T-8</v>
      </c>
      <c r="I13" s="13">
        <v>290.429</v>
      </c>
      <c r="J13" s="13">
        <v>277.272</v>
      </c>
      <c r="K13" s="13">
        <v>240.768</v>
      </c>
      <c r="L13" s="13">
        <v>367.571</v>
      </c>
      <c r="M13" s="13">
        <v>369.38</v>
      </c>
      <c r="N13" s="13">
        <v>278.615</v>
      </c>
      <c r="O13" s="3"/>
    </row>
    <row r="14" spans="1:15" ht="18">
      <c r="A14" s="11">
        <f t="shared" si="0"/>
        <v>13</v>
      </c>
      <c r="B14" s="6" t="s">
        <v>82</v>
      </c>
      <c r="C14" s="2" t="s">
        <v>83</v>
      </c>
      <c r="D14" s="2" t="s">
        <v>21</v>
      </c>
      <c r="E14" s="7">
        <f>COUNTIF(F$2:F14,F14)</f>
        <v>2</v>
      </c>
      <c r="F14" s="1" t="s">
        <v>55</v>
      </c>
      <c r="G14" s="21">
        <f>SUM(I14:O14)</f>
        <v>1832.043</v>
      </c>
      <c r="H14" s="5" t="str">
        <f>CONCATENATE(E14,"º-",F14)</f>
        <v>2º-T-7</v>
      </c>
      <c r="I14" s="13">
        <v>319.652</v>
      </c>
      <c r="J14" s="13">
        <v>309.242</v>
      </c>
      <c r="K14" s="13">
        <v>273.235</v>
      </c>
      <c r="L14" s="13">
        <v>258.094</v>
      </c>
      <c r="M14" s="13">
        <v>329.115</v>
      </c>
      <c r="N14" s="13">
        <v>342.705</v>
      </c>
      <c r="O14" s="3"/>
    </row>
    <row r="15" spans="1:16" ht="18">
      <c r="A15" s="11">
        <f t="shared" si="0"/>
        <v>14</v>
      </c>
      <c r="B15" s="6" t="s">
        <v>25</v>
      </c>
      <c r="C15" s="1" t="s">
        <v>74</v>
      </c>
      <c r="D15" s="1" t="s">
        <v>21</v>
      </c>
      <c r="E15" s="7">
        <f>COUNTIF(F$2:F15,F15)</f>
        <v>3</v>
      </c>
      <c r="F15" s="1" t="s">
        <v>55</v>
      </c>
      <c r="G15" s="21">
        <f>SUM(I15:O15)</f>
        <v>1848.301</v>
      </c>
      <c r="H15" s="5" t="str">
        <f>CONCATENATE(E15,"º-",F15)</f>
        <v>3º-T-7</v>
      </c>
      <c r="I15" s="13">
        <v>315.883</v>
      </c>
      <c r="J15" s="13">
        <v>321.785</v>
      </c>
      <c r="K15" s="13">
        <v>288.854</v>
      </c>
      <c r="L15" s="13">
        <v>278.888</v>
      </c>
      <c r="M15" s="13">
        <v>317.764</v>
      </c>
      <c r="N15" s="13">
        <v>325.127</v>
      </c>
      <c r="O15" s="3"/>
      <c r="P15" s="12"/>
    </row>
    <row r="16" spans="1:15" ht="17.25" customHeight="1">
      <c r="A16" s="11">
        <f t="shared" si="0"/>
        <v>15</v>
      </c>
      <c r="B16" s="6" t="s">
        <v>25</v>
      </c>
      <c r="C16" s="1" t="s">
        <v>78</v>
      </c>
      <c r="D16" s="1" t="s">
        <v>31</v>
      </c>
      <c r="E16" s="7">
        <f>COUNTIF(F$2:F16,F16)</f>
        <v>2</v>
      </c>
      <c r="F16" s="1" t="s">
        <v>29</v>
      </c>
      <c r="G16" s="21">
        <f>SUM(I16:O16)</f>
        <v>1849.698</v>
      </c>
      <c r="H16" s="5" t="str">
        <f>CONCATENATE(E16,"º-",F16)</f>
        <v>2º-T-1</v>
      </c>
      <c r="I16" s="13">
        <v>302.731</v>
      </c>
      <c r="J16" s="13">
        <v>311.371</v>
      </c>
      <c r="K16" s="13">
        <v>302.812</v>
      </c>
      <c r="L16" s="13">
        <v>293.361</v>
      </c>
      <c r="M16" s="13">
        <v>306.327</v>
      </c>
      <c r="N16" s="13">
        <v>333.096</v>
      </c>
      <c r="O16" s="3"/>
    </row>
    <row r="17" spans="1:16" ht="18">
      <c r="A17" s="11">
        <f t="shared" si="0"/>
        <v>16</v>
      </c>
      <c r="B17" s="6" t="s">
        <v>82</v>
      </c>
      <c r="C17" s="1" t="s">
        <v>83</v>
      </c>
      <c r="D17" s="6" t="s">
        <v>68</v>
      </c>
      <c r="E17" s="7">
        <f>COUNTIF(F$2:F17,F17)</f>
        <v>2</v>
      </c>
      <c r="F17" s="1" t="s">
        <v>24</v>
      </c>
      <c r="G17" s="21">
        <f>SUM(I17:O17)</f>
        <v>1862.154</v>
      </c>
      <c r="H17" s="5" t="str">
        <f>CONCATENATE(E17,"º-",F17)</f>
        <v>2º-T5-A</v>
      </c>
      <c r="I17" s="13">
        <v>304.667</v>
      </c>
      <c r="J17" s="13">
        <v>294.109</v>
      </c>
      <c r="K17" s="13">
        <v>297.149</v>
      </c>
      <c r="L17" s="13">
        <v>268.98</v>
      </c>
      <c r="M17" s="13">
        <v>334.821</v>
      </c>
      <c r="N17" s="13">
        <v>362.428</v>
      </c>
      <c r="O17" s="3"/>
      <c r="P17" s="12"/>
    </row>
    <row r="18" spans="1:15" ht="18">
      <c r="A18" s="11">
        <f t="shared" si="0"/>
        <v>17</v>
      </c>
      <c r="B18" s="6" t="s">
        <v>25</v>
      </c>
      <c r="C18" s="1" t="s">
        <v>127</v>
      </c>
      <c r="D18" s="6" t="s">
        <v>17</v>
      </c>
      <c r="E18" s="7">
        <f>COUNTIF(F$2:F18,F18)</f>
        <v>1</v>
      </c>
      <c r="F18" s="1" t="s">
        <v>37</v>
      </c>
      <c r="G18" s="21">
        <f>SUM(I18:O18)</f>
        <v>1995.515</v>
      </c>
      <c r="H18" s="5" t="str">
        <f>CONCATENATE(E18,"º-",F18)</f>
        <v>1º-T2-A</v>
      </c>
      <c r="I18" s="13">
        <v>344.13</v>
      </c>
      <c r="J18" s="13">
        <v>383.158</v>
      </c>
      <c r="K18" s="13">
        <v>297.396</v>
      </c>
      <c r="L18" s="13">
        <v>363.312</v>
      </c>
      <c r="M18" s="13">
        <v>299.365</v>
      </c>
      <c r="N18" s="13">
        <v>308.154</v>
      </c>
      <c r="O18" s="3"/>
    </row>
    <row r="19" spans="1:15" ht="18">
      <c r="A19" s="11">
        <f t="shared" si="0"/>
        <v>18</v>
      </c>
      <c r="B19" s="6" t="s">
        <v>25</v>
      </c>
      <c r="C19" s="1" t="s">
        <v>74</v>
      </c>
      <c r="D19" s="6" t="s">
        <v>134</v>
      </c>
      <c r="E19" s="7">
        <f>COUNTIF(F$2:F19,F19)</f>
        <v>3</v>
      </c>
      <c r="F19" s="1" t="s">
        <v>18</v>
      </c>
      <c r="G19" s="21">
        <f>SUM(I19:O19)</f>
        <v>2102.075</v>
      </c>
      <c r="H19" s="5" t="str">
        <f>CONCATENATE(E19,"º-",F19)</f>
        <v>3º-T-3</v>
      </c>
      <c r="I19" s="13">
        <v>367.04</v>
      </c>
      <c r="J19" s="13">
        <v>366.098</v>
      </c>
      <c r="K19" s="13">
        <v>336.139</v>
      </c>
      <c r="L19" s="13">
        <v>297.051</v>
      </c>
      <c r="M19" s="13">
        <v>335.747</v>
      </c>
      <c r="N19" s="13">
        <v>400</v>
      </c>
      <c r="O19" s="3"/>
    </row>
    <row r="20" spans="1:15" ht="18">
      <c r="A20" s="11">
        <f t="shared" si="0"/>
        <v>19</v>
      </c>
      <c r="B20" s="6" t="s">
        <v>25</v>
      </c>
      <c r="C20" s="1" t="s">
        <v>78</v>
      </c>
      <c r="D20" s="1" t="s">
        <v>21</v>
      </c>
      <c r="E20" s="7">
        <f>COUNTIF(F$2:F20,F20)</f>
        <v>4</v>
      </c>
      <c r="F20" s="1" t="s">
        <v>55</v>
      </c>
      <c r="G20" s="21">
        <f>SUM(I20:O20)</f>
        <v>2209.611</v>
      </c>
      <c r="H20" s="5" t="str">
        <f>CONCATENATE(E20,"º-",F20)</f>
        <v>4º-T-7</v>
      </c>
      <c r="I20" s="13">
        <v>392.898</v>
      </c>
      <c r="J20" s="13">
        <v>365.052</v>
      </c>
      <c r="K20" s="13">
        <v>340.608</v>
      </c>
      <c r="L20" s="13">
        <v>348.982</v>
      </c>
      <c r="M20" s="13">
        <v>391.646</v>
      </c>
      <c r="N20" s="13">
        <v>370.425</v>
      </c>
      <c r="O20" s="3"/>
    </row>
    <row r="21" spans="1:15" ht="18">
      <c r="A21" s="11">
        <f t="shared" si="0"/>
        <v>20</v>
      </c>
      <c r="B21" s="6" t="s">
        <v>25</v>
      </c>
      <c r="C21" s="1" t="s">
        <v>127</v>
      </c>
      <c r="D21" s="1" t="s">
        <v>17</v>
      </c>
      <c r="E21" s="7">
        <f>COUNTIF(F$2:F21,F21)</f>
        <v>4</v>
      </c>
      <c r="F21" s="1" t="s">
        <v>18</v>
      </c>
      <c r="G21" s="21">
        <f>SUM(I21:O21)</f>
        <v>2231.2929999999997</v>
      </c>
      <c r="H21" s="5" t="str">
        <f>CONCATENATE(E21,"º-",F21)</f>
        <v>4º-T-3</v>
      </c>
      <c r="I21" s="13">
        <v>318.303</v>
      </c>
      <c r="J21" s="13">
        <v>369.912</v>
      </c>
      <c r="K21" s="13">
        <v>343.078</v>
      </c>
      <c r="L21" s="13">
        <v>400</v>
      </c>
      <c r="M21" s="13">
        <v>400</v>
      </c>
      <c r="N21" s="13">
        <v>400</v>
      </c>
      <c r="O21" s="3"/>
    </row>
    <row r="22" spans="1:15" ht="18">
      <c r="A22" s="11">
        <f t="shared" si="0"/>
        <v>21</v>
      </c>
      <c r="B22" s="6" t="s">
        <v>25</v>
      </c>
      <c r="C22" s="1" t="s">
        <v>73</v>
      </c>
      <c r="D22" s="6" t="s">
        <v>21</v>
      </c>
      <c r="E22" s="7">
        <f>COUNTIF(F$2:F22,F22)</f>
        <v>5</v>
      </c>
      <c r="F22" s="1" t="s">
        <v>55</v>
      </c>
      <c r="G22" s="21">
        <f>SUM(I22:O22)</f>
        <v>2234.652</v>
      </c>
      <c r="H22" s="5" t="str">
        <f>CONCATENATE(E22,"º-",F22)</f>
        <v>5º-T-7</v>
      </c>
      <c r="I22" s="13">
        <v>338.882</v>
      </c>
      <c r="J22" s="13">
        <v>324.166</v>
      </c>
      <c r="K22" s="13">
        <v>602.178</v>
      </c>
      <c r="L22" s="13">
        <v>311.517</v>
      </c>
      <c r="M22" s="13">
        <v>324.051</v>
      </c>
      <c r="N22" s="13">
        <v>333.858</v>
      </c>
      <c r="O22" s="3"/>
    </row>
    <row r="23" spans="1:15" ht="18">
      <c r="A23" s="11">
        <f t="shared" si="0"/>
        <v>22</v>
      </c>
      <c r="B23" s="6" t="s">
        <v>25</v>
      </c>
      <c r="C23" s="1" t="s">
        <v>73</v>
      </c>
      <c r="D23" s="1" t="s">
        <v>62</v>
      </c>
      <c r="E23" s="7">
        <f>COUNTIF(F$2:F23,F23)</f>
        <v>1</v>
      </c>
      <c r="F23" s="1" t="s">
        <v>135</v>
      </c>
      <c r="G23" s="21">
        <f>SUM(I23:O23)</f>
        <v>2277.232</v>
      </c>
      <c r="H23" s="5" t="str">
        <f>CONCATENATE(E23,"º-",F23)</f>
        <v>1º-T3-FC</v>
      </c>
      <c r="I23" s="13">
        <v>400</v>
      </c>
      <c r="J23" s="13">
        <v>400</v>
      </c>
      <c r="K23" s="13">
        <v>400</v>
      </c>
      <c r="L23" s="13">
        <v>400</v>
      </c>
      <c r="M23" s="13">
        <v>332.7</v>
      </c>
      <c r="N23" s="13">
        <v>344.532</v>
      </c>
      <c r="O23" s="3"/>
    </row>
    <row r="24" spans="1:15" ht="18">
      <c r="A24" s="11">
        <f t="shared" si="0"/>
        <v>23</v>
      </c>
      <c r="B24" s="6"/>
      <c r="C24" s="1"/>
      <c r="D24" s="6"/>
      <c r="E24" s="7">
        <f>COUNTIF(F$2:F24,F24)</f>
        <v>0</v>
      </c>
      <c r="F24" s="1"/>
      <c r="G24" s="21">
        <f aca="true" t="shared" si="1" ref="G2:G66">SUM(I24:O24)</f>
        <v>0</v>
      </c>
      <c r="H24" s="5" t="str">
        <f aca="true" t="shared" si="2" ref="H2:H66">CONCATENATE(E24,"º-",F24)</f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0"/>
        <v>24</v>
      </c>
      <c r="B25" s="6"/>
      <c r="C25" s="1"/>
      <c r="D25" s="1"/>
      <c r="E25" s="7">
        <f>COUNTIF(F$2:F25,F25)</f>
        <v>0</v>
      </c>
      <c r="F25" s="1"/>
      <c r="G25" s="21">
        <f t="shared" si="1"/>
        <v>0</v>
      </c>
      <c r="H25" s="5" t="str">
        <f t="shared" si="2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0"/>
        <v>25</v>
      </c>
      <c r="B26" s="6"/>
      <c r="C26" s="1"/>
      <c r="D26" s="6"/>
      <c r="E26" s="7">
        <f>COUNTIF(F$2:F26,F26)</f>
        <v>0</v>
      </c>
      <c r="F26" s="1"/>
      <c r="G26" s="21">
        <f t="shared" si="1"/>
        <v>0</v>
      </c>
      <c r="H26" s="5" t="str">
        <f t="shared" si="2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0"/>
        <v>26</v>
      </c>
      <c r="B27" s="6"/>
      <c r="C27" s="1"/>
      <c r="D27" s="6"/>
      <c r="E27" s="7">
        <f>COUNTIF(F$2:F27,F27)</f>
        <v>0</v>
      </c>
      <c r="F27" s="1"/>
      <c r="G27" s="21">
        <f t="shared" si="1"/>
        <v>0</v>
      </c>
      <c r="H27" s="5" t="str">
        <f t="shared" si="2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0"/>
        <v>27</v>
      </c>
      <c r="B28" s="6"/>
      <c r="C28" s="1"/>
      <c r="D28" s="6"/>
      <c r="E28" s="7">
        <f>COUNTIF(F$2:F28,F28)</f>
        <v>0</v>
      </c>
      <c r="F28" s="1"/>
      <c r="G28" s="21">
        <f t="shared" si="1"/>
        <v>0</v>
      </c>
      <c r="H28" s="5" t="str">
        <f t="shared" si="2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0"/>
        <v>28</v>
      </c>
      <c r="B29" s="6"/>
      <c r="C29" s="1"/>
      <c r="D29" s="6"/>
      <c r="E29" s="7">
        <f>COUNTIF(F$2:F29,F29)</f>
        <v>0</v>
      </c>
      <c r="F29" s="1"/>
      <c r="G29" s="21">
        <f t="shared" si="1"/>
        <v>0</v>
      </c>
      <c r="H29" s="5" t="str">
        <f t="shared" si="2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0"/>
        <v>29</v>
      </c>
      <c r="B30" s="1"/>
      <c r="C30" s="1"/>
      <c r="D30" s="1"/>
      <c r="E30" s="7">
        <f>COUNTIF(F$2:F30,F30)</f>
        <v>0</v>
      </c>
      <c r="F30" s="1"/>
      <c r="G30" s="21">
        <f t="shared" si="1"/>
        <v>0</v>
      </c>
      <c r="H30" s="5" t="str">
        <f t="shared" si="2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0"/>
        <v>30</v>
      </c>
      <c r="B31" s="1"/>
      <c r="C31" s="6"/>
      <c r="D31" s="6"/>
      <c r="E31" s="7">
        <f>COUNTIF(F$2:F31,F31)</f>
        <v>0</v>
      </c>
      <c r="F31" s="1"/>
      <c r="G31" s="21">
        <f t="shared" si="1"/>
        <v>0</v>
      </c>
      <c r="H31" s="5" t="str">
        <f t="shared" si="2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0"/>
        <v>31</v>
      </c>
      <c r="B32" s="1"/>
      <c r="C32" s="1"/>
      <c r="D32" s="1"/>
      <c r="E32" s="7">
        <f>COUNTIF(F$2:F32,F32)</f>
        <v>0</v>
      </c>
      <c r="F32" s="1"/>
      <c r="G32" s="21">
        <f t="shared" si="1"/>
        <v>0</v>
      </c>
      <c r="H32" s="5" t="str">
        <f t="shared" si="2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0"/>
        <v>32</v>
      </c>
      <c r="B33" s="1"/>
      <c r="C33" s="1"/>
      <c r="D33" s="1"/>
      <c r="E33" s="7">
        <f>COUNTIF(F$2:F33,F33)</f>
        <v>0</v>
      </c>
      <c r="F33" s="1"/>
      <c r="G33" s="21">
        <f t="shared" si="1"/>
        <v>0</v>
      </c>
      <c r="H33" s="5" t="str">
        <f t="shared" si="2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0"/>
        <v>33</v>
      </c>
      <c r="B34" s="2"/>
      <c r="C34" s="2"/>
      <c r="D34" s="1"/>
      <c r="E34" s="7">
        <f>COUNTIF(F$2:F34,F34)</f>
        <v>0</v>
      </c>
      <c r="F34" s="1"/>
      <c r="G34" s="21">
        <f t="shared" si="1"/>
        <v>0</v>
      </c>
      <c r="H34" s="5" t="str">
        <f t="shared" si="2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3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1"/>
        <v>0</v>
      </c>
      <c r="H35" s="5" t="str">
        <f t="shared" si="2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3"/>
        <v>35</v>
      </c>
      <c r="B36" s="1"/>
      <c r="C36" s="1"/>
      <c r="D36" s="1"/>
      <c r="E36" s="7">
        <f>COUNTIF(F$2:F36,F36)</f>
        <v>0</v>
      </c>
      <c r="F36" s="1"/>
      <c r="G36" s="21">
        <f t="shared" si="1"/>
        <v>0</v>
      </c>
      <c r="H36" s="5" t="str">
        <f t="shared" si="2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3"/>
        <v>36</v>
      </c>
      <c r="B37" s="1"/>
      <c r="C37" s="1"/>
      <c r="D37" s="1"/>
      <c r="E37" s="7">
        <f>COUNTIF(F$2:F37,F37)</f>
        <v>0</v>
      </c>
      <c r="F37" s="1"/>
      <c r="G37" s="21">
        <f t="shared" si="1"/>
        <v>0</v>
      </c>
      <c r="H37" s="5" t="str">
        <f t="shared" si="2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3"/>
        <v>37</v>
      </c>
      <c r="B38" s="1"/>
      <c r="C38" s="1"/>
      <c r="D38" s="1"/>
      <c r="E38" s="7">
        <f>COUNTIF(F$2:F38,F38)</f>
        <v>0</v>
      </c>
      <c r="F38" s="1"/>
      <c r="G38" s="21">
        <f t="shared" si="1"/>
        <v>0</v>
      </c>
      <c r="H38" s="5" t="str">
        <f t="shared" si="2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3"/>
        <v>38</v>
      </c>
      <c r="B39" s="1"/>
      <c r="C39" s="1"/>
      <c r="D39" s="1"/>
      <c r="E39" s="7">
        <f>COUNTIF(F$2:F39,F39)</f>
        <v>0</v>
      </c>
      <c r="F39" s="1"/>
      <c r="G39" s="21">
        <f t="shared" si="1"/>
        <v>0</v>
      </c>
      <c r="H39" s="5" t="str">
        <f t="shared" si="2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3"/>
        <v>39</v>
      </c>
      <c r="B40" s="1"/>
      <c r="C40" s="1"/>
      <c r="D40" s="1"/>
      <c r="E40" s="7">
        <f>COUNTIF(F$2:F40,F40)</f>
        <v>0</v>
      </c>
      <c r="F40" s="1"/>
      <c r="G40" s="21">
        <f t="shared" si="1"/>
        <v>0</v>
      </c>
      <c r="H40" s="5" t="str">
        <f t="shared" si="2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3"/>
        <v>40</v>
      </c>
      <c r="B41" s="1"/>
      <c r="C41" s="1"/>
      <c r="D41" s="1"/>
      <c r="E41" s="7">
        <f>COUNTIF(F$2:F41,F41)</f>
        <v>0</v>
      </c>
      <c r="F41" s="1"/>
      <c r="G41" s="21">
        <f t="shared" si="1"/>
        <v>0</v>
      </c>
      <c r="H41" s="5" t="str">
        <f t="shared" si="2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3"/>
        <v>41</v>
      </c>
      <c r="B42" s="1"/>
      <c r="C42" s="1"/>
      <c r="D42" s="1"/>
      <c r="E42" s="7">
        <f>COUNTIF(F$2:F42,F42)</f>
        <v>0</v>
      </c>
      <c r="F42" s="1"/>
      <c r="G42" s="21">
        <f t="shared" si="1"/>
        <v>0</v>
      </c>
      <c r="H42" s="5" t="str">
        <f t="shared" si="2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3"/>
        <v>42</v>
      </c>
      <c r="B43" s="1"/>
      <c r="C43" s="1"/>
      <c r="D43" s="1"/>
      <c r="E43" s="7">
        <f>COUNTIF(F$2:F43,F43)</f>
        <v>0</v>
      </c>
      <c r="F43" s="1"/>
      <c r="G43" s="21">
        <f t="shared" si="1"/>
        <v>0</v>
      </c>
      <c r="H43" s="5" t="str">
        <f t="shared" si="2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3"/>
        <v>43</v>
      </c>
      <c r="B44" s="1"/>
      <c r="C44" s="1"/>
      <c r="D44" s="1"/>
      <c r="E44" s="7">
        <f>COUNTIF(F$2:F44,F44)</f>
        <v>0</v>
      </c>
      <c r="F44" s="1"/>
      <c r="G44" s="21">
        <f t="shared" si="1"/>
        <v>0</v>
      </c>
      <c r="H44" s="5" t="str">
        <f t="shared" si="2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3"/>
        <v>44</v>
      </c>
      <c r="B45" s="1"/>
      <c r="C45" s="1"/>
      <c r="D45" s="1"/>
      <c r="E45" s="7">
        <f>COUNTIF(F$2:F45,F45)</f>
        <v>0</v>
      </c>
      <c r="F45" s="1"/>
      <c r="G45" s="21">
        <f t="shared" si="1"/>
        <v>0</v>
      </c>
      <c r="H45" s="5" t="str">
        <f t="shared" si="2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3"/>
        <v>45</v>
      </c>
      <c r="B46" s="1"/>
      <c r="C46" s="1"/>
      <c r="D46" s="1"/>
      <c r="E46" s="7">
        <f>COUNTIF(F$2:F46,F46)</f>
        <v>0</v>
      </c>
      <c r="F46" s="1"/>
      <c r="G46" s="21">
        <f t="shared" si="1"/>
        <v>0</v>
      </c>
      <c r="H46" s="5" t="str">
        <f t="shared" si="2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1"/>
      <c r="D47" s="1"/>
      <c r="E47" s="7">
        <f>COUNTIF(F$2:F47,F47)</f>
        <v>0</v>
      </c>
      <c r="F47" s="1"/>
      <c r="G47" s="21">
        <f t="shared" si="1"/>
        <v>0</v>
      </c>
      <c r="H47" s="5" t="str">
        <f t="shared" si="2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1"/>
      <c r="D48" s="1"/>
      <c r="E48" s="7">
        <f>COUNTIF(F$2:F48,F48)</f>
        <v>0</v>
      </c>
      <c r="F48" s="1"/>
      <c r="G48" s="21">
        <f t="shared" si="1"/>
        <v>0</v>
      </c>
      <c r="H48" s="5" t="str">
        <f t="shared" si="2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1"/>
      <c r="D49" s="1"/>
      <c r="E49" s="7">
        <f>COUNTIF(F$2:F49,F49)</f>
        <v>0</v>
      </c>
      <c r="F49" s="1"/>
      <c r="G49" s="21">
        <f t="shared" si="1"/>
        <v>0</v>
      </c>
      <c r="H49" s="5" t="str">
        <f t="shared" si="2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1"/>
      <c r="D50" s="1"/>
      <c r="E50" s="7">
        <f>COUNTIF(F$2:F50,F50)</f>
        <v>0</v>
      </c>
      <c r="F50" s="1"/>
      <c r="G50" s="21">
        <f t="shared" si="1"/>
        <v>0</v>
      </c>
      <c r="H50" s="5" t="str">
        <f t="shared" si="2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1"/>
      <c r="D51" s="1"/>
      <c r="E51" s="7">
        <f>COUNTIF(F$2:F51,F51)</f>
        <v>0</v>
      </c>
      <c r="F51" s="1"/>
      <c r="G51" s="21">
        <f t="shared" si="1"/>
        <v>0</v>
      </c>
      <c r="H51" s="5" t="str">
        <f t="shared" si="2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1"/>
      <c r="D52" s="1"/>
      <c r="E52" s="7">
        <f>COUNTIF(F$2:F52,F52)</f>
        <v>0</v>
      </c>
      <c r="F52" s="1"/>
      <c r="G52" s="21">
        <f t="shared" si="1"/>
        <v>0</v>
      </c>
      <c r="H52" s="5" t="str">
        <f t="shared" si="2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1"/>
      <c r="D53" s="1"/>
      <c r="E53" s="7">
        <f>COUNTIF(F$2:F53,F53)</f>
        <v>0</v>
      </c>
      <c r="F53" s="1"/>
      <c r="G53" s="21">
        <f t="shared" si="1"/>
        <v>0</v>
      </c>
      <c r="H53" s="5" t="str">
        <f t="shared" si="2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1"/>
      <c r="D54" s="1"/>
      <c r="E54" s="7">
        <f>COUNTIF(F$2:F54,F54)</f>
        <v>0</v>
      </c>
      <c r="F54" s="1"/>
      <c r="G54" s="21">
        <f t="shared" si="1"/>
        <v>0</v>
      </c>
      <c r="H54" s="5" t="str">
        <f t="shared" si="2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1"/>
      <c r="D55" s="1"/>
      <c r="E55" s="7">
        <f>COUNTIF(F$2:F55,F55)</f>
        <v>0</v>
      </c>
      <c r="F55" s="1"/>
      <c r="G55" s="21">
        <f t="shared" si="1"/>
        <v>0</v>
      </c>
      <c r="H55" s="5" t="str">
        <f t="shared" si="2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1"/>
      <c r="D56" s="1"/>
      <c r="E56" s="7">
        <f>COUNTIF(F$2:F56,F56)</f>
        <v>0</v>
      </c>
      <c r="F56" s="1"/>
      <c r="G56" s="21">
        <f t="shared" si="1"/>
        <v>0</v>
      </c>
      <c r="H56" s="5" t="str">
        <f t="shared" si="2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1"/>
      <c r="D57" s="1"/>
      <c r="E57" s="7">
        <f>COUNTIF(F$2:F57,F57)</f>
        <v>0</v>
      </c>
      <c r="F57" s="6"/>
      <c r="G57" s="21">
        <f t="shared" si="1"/>
        <v>0</v>
      </c>
      <c r="H57" s="5" t="str">
        <f t="shared" si="2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1"/>
      <c r="D58" s="1"/>
      <c r="E58" s="7">
        <f>COUNTIF(F$2:F58,F58)</f>
        <v>0</v>
      </c>
      <c r="F58" s="1"/>
      <c r="G58" s="21">
        <f t="shared" si="1"/>
        <v>0</v>
      </c>
      <c r="H58" s="5" t="str">
        <f t="shared" si="2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1"/>
      <c r="D59" s="1"/>
      <c r="E59" s="7">
        <f>COUNTIF(F$2:F59,F59)</f>
        <v>0</v>
      </c>
      <c r="F59" s="1"/>
      <c r="G59" s="21">
        <f t="shared" si="1"/>
        <v>0</v>
      </c>
      <c r="H59" s="5" t="str">
        <f t="shared" si="2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1"/>
      <c r="D60" s="1"/>
      <c r="E60" s="7">
        <f>COUNTIF(F$2:F60,F60)</f>
        <v>0</v>
      </c>
      <c r="F60" s="6"/>
      <c r="G60" s="21">
        <f t="shared" si="1"/>
        <v>0</v>
      </c>
      <c r="H60" s="5" t="str">
        <f t="shared" si="2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1"/>
      <c r="D61" s="1"/>
      <c r="E61" s="7">
        <f>COUNTIF(F$2:F61,F61)</f>
        <v>0</v>
      </c>
      <c r="F61" s="1"/>
      <c r="G61" s="21">
        <f t="shared" si="1"/>
        <v>0</v>
      </c>
      <c r="H61" s="5" t="str">
        <f t="shared" si="2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1"/>
      <c r="D62" s="1"/>
      <c r="E62" s="7">
        <f>COUNTIF(F$2:F62,F62)</f>
        <v>0</v>
      </c>
      <c r="F62" s="6"/>
      <c r="G62" s="21">
        <f t="shared" si="1"/>
        <v>0</v>
      </c>
      <c r="H62" s="5" t="str">
        <f t="shared" si="2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1"/>
      <c r="D63" s="1"/>
      <c r="E63" s="7">
        <f>COUNTIF(F$2:F63,F63)</f>
        <v>0</v>
      </c>
      <c r="F63" s="1"/>
      <c r="G63" s="21">
        <f t="shared" si="1"/>
        <v>0</v>
      </c>
      <c r="H63" s="5" t="str">
        <f t="shared" si="2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1"/>
      <c r="D64" s="1"/>
      <c r="E64" s="7">
        <f>COUNTIF(F$2:F64,F64)</f>
        <v>0</v>
      </c>
      <c r="F64" s="1"/>
      <c r="G64" s="21">
        <f t="shared" si="1"/>
        <v>0</v>
      </c>
      <c r="H64" s="5" t="str">
        <f t="shared" si="2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1"/>
      <c r="D65" s="1"/>
      <c r="E65" s="7">
        <f>COUNTIF(F$2:F65,F65)</f>
        <v>0</v>
      </c>
      <c r="F65" s="6"/>
      <c r="G65" s="21">
        <f t="shared" si="1"/>
        <v>0</v>
      </c>
      <c r="H65" s="5" t="str">
        <f t="shared" si="2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1"/>
      <c r="D66" s="1"/>
      <c r="E66" s="7">
        <f>COUNTIF(F$2:F66,F66)</f>
        <v>0</v>
      </c>
      <c r="F66" s="6"/>
      <c r="G66" s="21">
        <f t="shared" si="1"/>
        <v>0</v>
      </c>
      <c r="H66" s="5" t="str">
        <f t="shared" si="2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4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5" ref="G67:G130">SUM(I67:O67)</f>
        <v>0</v>
      </c>
      <c r="H67" s="5" t="str">
        <f aca="true" t="shared" si="6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4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4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4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4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4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4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4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4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4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4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4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4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4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4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4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4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4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4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4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4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4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4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4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4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4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4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4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4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4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4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4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7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5"/>
        <v>0</v>
      </c>
      <c r="H130" s="5" t="str">
        <f t="shared" si="6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9" ref="G131:G194">SUM(I131:O131)</f>
        <v>0</v>
      </c>
      <c r="H131" s="5" t="str">
        <f aca="true" t="shared" si="10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9"/>
        <v>0</v>
      </c>
      <c r="H132" s="5" t="str">
        <f t="shared" si="10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9"/>
        <v>0</v>
      </c>
      <c r="H133" s="5" t="str">
        <f t="shared" si="10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9"/>
        <v>0</v>
      </c>
      <c r="H134" s="5" t="str">
        <f t="shared" si="10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9"/>
        <v>0</v>
      </c>
      <c r="H135" s="5" t="str">
        <f t="shared" si="10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9"/>
        <v>0</v>
      </c>
      <c r="H136" s="5" t="str">
        <f t="shared" si="10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9"/>
        <v>0</v>
      </c>
      <c r="H137" s="5" t="str">
        <f t="shared" si="10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9"/>
        <v>0</v>
      </c>
      <c r="H138" s="5" t="str">
        <f t="shared" si="10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9"/>
        <v>0</v>
      </c>
      <c r="H139" s="5" t="str">
        <f t="shared" si="10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9"/>
        <v>0</v>
      </c>
      <c r="H140" s="5" t="str">
        <f t="shared" si="10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9"/>
        <v>0</v>
      </c>
      <c r="H141" s="5" t="str">
        <f t="shared" si="10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9"/>
        <v>0</v>
      </c>
      <c r="H142" s="5" t="str">
        <f t="shared" si="10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9"/>
        <v>0</v>
      </c>
      <c r="H143" s="5" t="str">
        <f t="shared" si="10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9"/>
        <v>0</v>
      </c>
      <c r="H144" s="5" t="str">
        <f t="shared" si="10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9"/>
        <v>0</v>
      </c>
      <c r="H145" s="5" t="str">
        <f t="shared" si="10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9"/>
        <v>0</v>
      </c>
      <c r="H146" s="5" t="str">
        <f t="shared" si="10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9"/>
        <v>0</v>
      </c>
      <c r="H147" s="5" t="str">
        <f t="shared" si="10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9"/>
        <v>0</v>
      </c>
      <c r="H148" s="5" t="str">
        <f t="shared" si="10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9"/>
        <v>0</v>
      </c>
      <c r="H149" s="5" t="str">
        <f t="shared" si="10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9"/>
        <v>0</v>
      </c>
      <c r="H150" s="5" t="str">
        <f t="shared" si="10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9"/>
        <v>0</v>
      </c>
      <c r="H151" s="5" t="str">
        <f t="shared" si="10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9"/>
        <v>0</v>
      </c>
      <c r="H152" s="5" t="str">
        <f t="shared" si="10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9"/>
        <v>0</v>
      </c>
      <c r="H153" s="5" t="str">
        <f t="shared" si="10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9"/>
        <v>0</v>
      </c>
      <c r="H154" s="5" t="str">
        <f t="shared" si="10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9"/>
        <v>0</v>
      </c>
      <c r="H155" s="5" t="str">
        <f t="shared" si="10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9"/>
        <v>0</v>
      </c>
      <c r="H156" s="5" t="str">
        <f t="shared" si="10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9"/>
        <v>0</v>
      </c>
      <c r="H157" s="5" t="str">
        <f t="shared" si="10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9"/>
        <v>0</v>
      </c>
      <c r="H158" s="5" t="str">
        <f t="shared" si="10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9"/>
        <v>0</v>
      </c>
      <c r="H159" s="5" t="str">
        <f t="shared" si="10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9"/>
        <v>0</v>
      </c>
      <c r="H160" s="5" t="str">
        <f t="shared" si="10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9"/>
        <v>0</v>
      </c>
      <c r="H161" s="5" t="str">
        <f t="shared" si="10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9"/>
        <v>0</v>
      </c>
      <c r="H162" s="5" t="str">
        <f t="shared" si="10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9"/>
        <v>0</v>
      </c>
      <c r="H163" s="5" t="str">
        <f t="shared" si="10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9"/>
        <v>0</v>
      </c>
      <c r="H164" s="5" t="str">
        <f t="shared" si="10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9"/>
        <v>0</v>
      </c>
      <c r="H165" s="5" t="str">
        <f t="shared" si="10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9"/>
        <v>0</v>
      </c>
      <c r="H166" s="5" t="str">
        <f t="shared" si="10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9"/>
        <v>0</v>
      </c>
      <c r="H167" s="5" t="str">
        <f t="shared" si="10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1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9"/>
        <v>0</v>
      </c>
      <c r="H168" s="5" t="str">
        <f t="shared" si="10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9"/>
        <v>0</v>
      </c>
      <c r="H169" s="5" t="str">
        <f t="shared" si="10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9"/>
        <v>0</v>
      </c>
      <c r="H170" s="5" t="str">
        <f t="shared" si="10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9"/>
        <v>0</v>
      </c>
      <c r="H171" s="5" t="str">
        <f t="shared" si="10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9"/>
        <v>0</v>
      </c>
      <c r="H172" s="5" t="str">
        <f t="shared" si="10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9"/>
        <v>0</v>
      </c>
      <c r="H173" s="5" t="str">
        <f t="shared" si="10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9"/>
        <v>0</v>
      </c>
      <c r="H174" s="5" t="str">
        <f t="shared" si="10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9"/>
        <v>0</v>
      </c>
      <c r="H175" s="5" t="str">
        <f t="shared" si="10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9"/>
        <v>0</v>
      </c>
      <c r="H176" s="5" t="str">
        <f t="shared" si="10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9"/>
        <v>0</v>
      </c>
      <c r="H177" s="5" t="str">
        <f t="shared" si="10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9"/>
        <v>0</v>
      </c>
      <c r="H178" s="5" t="str">
        <f t="shared" si="10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9"/>
        <v>0</v>
      </c>
      <c r="H179" s="5" t="str">
        <f t="shared" si="10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9"/>
        <v>0</v>
      </c>
      <c r="H180" s="5" t="str">
        <f t="shared" si="10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9"/>
        <v>0</v>
      </c>
      <c r="H181" s="5" t="str">
        <f t="shared" si="10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9"/>
        <v>0</v>
      </c>
      <c r="H182" s="5" t="str">
        <f t="shared" si="10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9"/>
        <v>0</v>
      </c>
      <c r="H183" s="5" t="str">
        <f t="shared" si="10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9"/>
        <v>0</v>
      </c>
      <c r="H184" s="5" t="str">
        <f t="shared" si="10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9"/>
        <v>0</v>
      </c>
      <c r="H185" s="5" t="str">
        <f t="shared" si="10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9"/>
        <v>0</v>
      </c>
      <c r="H186" s="5" t="str">
        <f t="shared" si="10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9"/>
        <v>0</v>
      </c>
      <c r="H187" s="5" t="str">
        <f t="shared" si="10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9"/>
        <v>0</v>
      </c>
      <c r="H188" s="5" t="str">
        <f t="shared" si="10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9"/>
        <v>0</v>
      </c>
      <c r="H189" s="5" t="str">
        <f t="shared" si="10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9"/>
        <v>0</v>
      </c>
      <c r="H190" s="5" t="str">
        <f t="shared" si="10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9"/>
        <v>0</v>
      </c>
      <c r="H191" s="5" t="str">
        <f t="shared" si="10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9"/>
        <v>0</v>
      </c>
      <c r="H192" s="5" t="str">
        <f t="shared" si="10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9"/>
        <v>0</v>
      </c>
      <c r="H193" s="5" t="str">
        <f t="shared" si="10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9"/>
        <v>0</v>
      </c>
      <c r="H194" s="5" t="str">
        <f t="shared" si="10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2" ref="G195:G258">SUM(I195:O195)</f>
        <v>0</v>
      </c>
      <c r="H195" s="5" t="str">
        <f aca="true" t="shared" si="13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4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4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4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4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4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4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4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4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4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4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4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4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4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4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4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4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4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4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4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4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4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4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4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4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4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4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4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4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4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4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4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4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5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5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5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5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5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5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5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5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5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5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5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5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5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5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5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5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5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5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5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5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5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5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5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5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5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5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5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2"/>
        <v>0</v>
      </c>
      <c r="H258" s="5" t="str">
        <f t="shared" si="13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5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6" ref="G259:G322">SUM(I259:O259)</f>
        <v>0</v>
      </c>
      <c r="H259" s="5" t="str">
        <f aca="true" t="shared" si="17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5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6"/>
        <v>0</v>
      </c>
      <c r="H260" s="5" t="str">
        <f t="shared" si="17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5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6"/>
        <v>0</v>
      </c>
      <c r="H261" s="5" t="str">
        <f t="shared" si="17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5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6"/>
        <v>0</v>
      </c>
      <c r="H262" s="5" t="str">
        <f t="shared" si="17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5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6"/>
        <v>0</v>
      </c>
      <c r="H263" s="5" t="str">
        <f t="shared" si="17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18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6"/>
        <v>0</v>
      </c>
      <c r="H264" s="5" t="str">
        <f t="shared" si="17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18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6"/>
        <v>0</v>
      </c>
      <c r="H265" s="5" t="str">
        <f t="shared" si="17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18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6"/>
        <v>0</v>
      </c>
      <c r="H266" s="5" t="str">
        <f t="shared" si="17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18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6"/>
        <v>0</v>
      </c>
      <c r="H267" s="5" t="str">
        <f t="shared" si="17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18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6"/>
        <v>0</v>
      </c>
      <c r="H268" s="5" t="str">
        <f t="shared" si="17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18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6"/>
        <v>0</v>
      </c>
      <c r="H269" s="5" t="str">
        <f t="shared" si="17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18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6"/>
        <v>0</v>
      </c>
      <c r="H270" s="5" t="str">
        <f t="shared" si="17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18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6"/>
        <v>0</v>
      </c>
      <c r="H271" s="5" t="str">
        <f t="shared" si="17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18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6"/>
        <v>0</v>
      </c>
      <c r="H272" s="5" t="str">
        <f t="shared" si="17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18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6"/>
        <v>0</v>
      </c>
      <c r="H273" s="5" t="str">
        <f t="shared" si="17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18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6"/>
        <v>0</v>
      </c>
      <c r="H274" s="5" t="str">
        <f t="shared" si="17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18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6"/>
        <v>0</v>
      </c>
      <c r="H275" s="5" t="str">
        <f t="shared" si="17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18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6"/>
        <v>0</v>
      </c>
      <c r="H276" s="5" t="str">
        <f t="shared" si="17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18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6"/>
        <v>0</v>
      </c>
      <c r="H277" s="5" t="str">
        <f t="shared" si="17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18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6"/>
        <v>0</v>
      </c>
      <c r="H278" s="5" t="str">
        <f t="shared" si="17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18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6"/>
        <v>0</v>
      </c>
      <c r="H279" s="5" t="str">
        <f t="shared" si="17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18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6"/>
        <v>0</v>
      </c>
      <c r="H280" s="5" t="str">
        <f t="shared" si="17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18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6"/>
        <v>0</v>
      </c>
      <c r="H281" s="5" t="str">
        <f t="shared" si="17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18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6"/>
        <v>0</v>
      </c>
      <c r="H282" s="5" t="str">
        <f t="shared" si="17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18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6"/>
        <v>0</v>
      </c>
      <c r="H283" s="5" t="str">
        <f t="shared" si="17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18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6"/>
        <v>0</v>
      </c>
      <c r="H284" s="5" t="str">
        <f t="shared" si="17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18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6"/>
        <v>0</v>
      </c>
      <c r="H285" s="5" t="str">
        <f t="shared" si="17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18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6"/>
        <v>0</v>
      </c>
      <c r="H286" s="5" t="str">
        <f t="shared" si="17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18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6"/>
        <v>0</v>
      </c>
      <c r="H287" s="5" t="str">
        <f t="shared" si="17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18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6"/>
        <v>0</v>
      </c>
      <c r="H288" s="5" t="str">
        <f t="shared" si="17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18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6"/>
        <v>0</v>
      </c>
      <c r="H289" s="5" t="str">
        <f t="shared" si="17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18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6"/>
        <v>0</v>
      </c>
      <c r="H290" s="5" t="str">
        <f t="shared" si="17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18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6"/>
        <v>0</v>
      </c>
      <c r="H291" s="5" t="str">
        <f t="shared" si="17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18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6"/>
        <v>0</v>
      </c>
      <c r="H292" s="5" t="str">
        <f t="shared" si="17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18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6"/>
        <v>0</v>
      </c>
      <c r="H293" s="5" t="str">
        <f t="shared" si="17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18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6"/>
        <v>0</v>
      </c>
      <c r="H294" s="5" t="str">
        <f t="shared" si="17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18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6"/>
        <v>0</v>
      </c>
      <c r="H295" s="5" t="str">
        <f t="shared" si="17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19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6"/>
        <v>0</v>
      </c>
      <c r="H296" s="5" t="str">
        <f t="shared" si="17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19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6"/>
        <v>0</v>
      </c>
      <c r="H297" s="5" t="str">
        <f t="shared" si="17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19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6"/>
        <v>0</v>
      </c>
      <c r="H298" s="5" t="str">
        <f t="shared" si="17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19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6"/>
        <v>0</v>
      </c>
      <c r="H299" s="5" t="str">
        <f t="shared" si="17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19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6"/>
        <v>0</v>
      </c>
      <c r="H300" s="5" t="str">
        <f t="shared" si="17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19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6"/>
        <v>0</v>
      </c>
      <c r="H301" s="5" t="str">
        <f t="shared" si="17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19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6"/>
        <v>0</v>
      </c>
      <c r="H302" s="5" t="str">
        <f t="shared" si="17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19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6"/>
        <v>0</v>
      </c>
      <c r="H303" s="5" t="str">
        <f t="shared" si="17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19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6"/>
        <v>0</v>
      </c>
      <c r="H304" s="5" t="str">
        <f t="shared" si="17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19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6"/>
        <v>0</v>
      </c>
      <c r="H305" s="5" t="str">
        <f t="shared" si="17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19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6"/>
        <v>0</v>
      </c>
      <c r="H306" s="5" t="str">
        <f t="shared" si="17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19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6"/>
        <v>0</v>
      </c>
      <c r="H307" s="5" t="str">
        <f t="shared" si="17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19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6"/>
        <v>0</v>
      </c>
      <c r="H308" s="5" t="str">
        <f t="shared" si="17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19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6"/>
        <v>0</v>
      </c>
      <c r="H309" s="5" t="str">
        <f t="shared" si="17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19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6"/>
        <v>0</v>
      </c>
      <c r="H310" s="5" t="str">
        <f t="shared" si="17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19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6"/>
        <v>0</v>
      </c>
      <c r="H311" s="5" t="str">
        <f t="shared" si="17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19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6"/>
        <v>0</v>
      </c>
      <c r="H312" s="5" t="str">
        <f t="shared" si="17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19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6"/>
        <v>0</v>
      </c>
      <c r="H313" s="5" t="str">
        <f t="shared" si="17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19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6"/>
        <v>0</v>
      </c>
      <c r="H314" s="5" t="str">
        <f t="shared" si="17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19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6"/>
        <v>0</v>
      </c>
      <c r="H315" s="5" t="str">
        <f t="shared" si="17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19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6"/>
        <v>0</v>
      </c>
      <c r="H316" s="5" t="str">
        <f t="shared" si="17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19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6"/>
        <v>0</v>
      </c>
      <c r="H317" s="5" t="str">
        <f t="shared" si="17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19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6"/>
        <v>0</v>
      </c>
      <c r="H318" s="5" t="str">
        <f t="shared" si="17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19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6"/>
        <v>0</v>
      </c>
      <c r="H319" s="5" t="str">
        <f t="shared" si="17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19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6"/>
        <v>0</v>
      </c>
      <c r="H320" s="5" t="str">
        <f t="shared" si="17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19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6"/>
        <v>0</v>
      </c>
      <c r="H321" s="5" t="str">
        <f t="shared" si="17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19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6"/>
        <v>0</v>
      </c>
      <c r="H322" s="5" t="str">
        <f t="shared" si="17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19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0" ref="G323:G330">SUM(I323:O323)</f>
        <v>0</v>
      </c>
      <c r="H323" s="5" t="str">
        <f aca="true" t="shared" si="21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19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0"/>
        <v>0</v>
      </c>
      <c r="H324" s="5" t="str">
        <f t="shared" si="21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19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0"/>
        <v>0</v>
      </c>
      <c r="H325" s="5" t="str">
        <f t="shared" si="21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19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0"/>
        <v>0</v>
      </c>
      <c r="H326" s="5" t="str">
        <f t="shared" si="21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19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0"/>
        <v>0</v>
      </c>
      <c r="H327" s="5" t="str">
        <f t="shared" si="21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19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0"/>
        <v>0</v>
      </c>
      <c r="H328" s="5" t="str">
        <f t="shared" si="21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19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0"/>
        <v>0</v>
      </c>
      <c r="H329" s="5" t="str">
        <f t="shared" si="21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19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0"/>
        <v>0</v>
      </c>
      <c r="H330" s="5" t="str">
        <f t="shared" si="21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 SLOT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WinuE</cp:lastModifiedBy>
  <cp:lastPrinted>2008-02-14T09:20:40Z</cp:lastPrinted>
  <dcterms:created xsi:type="dcterms:W3CDTF">1996-04-26T19:24:36Z</dcterms:created>
  <dcterms:modified xsi:type="dcterms:W3CDTF">2009-02-26T19:20:40Z</dcterms:modified>
  <cp:category/>
  <cp:version/>
  <cp:contentType/>
  <cp:contentStatus/>
</cp:coreProperties>
</file>